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4820" windowHeight="9000" activeTab="1"/>
  </bookViews>
  <sheets>
    <sheet name="All" sheetId="1" r:id="rId1"/>
    <sheet name="2005-2006 Grad" sheetId="7" r:id="rId2"/>
  </sheets>
  <definedNames>
    <definedName name="_xlnm.Print_Area" localSheetId="0">All!$A$3:$U$120</definedName>
    <definedName name="_xlnm.Print_Titles" localSheetId="1">'2005-2006 Grad'!$1:$2</definedName>
    <definedName name="_xlnm.Print_Titles" localSheetId="0">All!$1:$2</definedName>
  </definedNames>
  <calcPr calcId="124519" fullCalcOnLoad="1"/>
</workbook>
</file>

<file path=xl/calcChain.xml><?xml version="1.0" encoding="utf-8"?>
<calcChain xmlns="http://schemas.openxmlformats.org/spreadsheetml/2006/main">
  <c r="T99" i="7"/>
  <c r="U93"/>
  <c r="U92"/>
  <c r="K99"/>
  <c r="P93"/>
  <c r="T98"/>
  <c r="T97"/>
  <c r="T96"/>
  <c r="T95"/>
  <c r="K98"/>
  <c r="K97"/>
  <c r="K96"/>
  <c r="K95"/>
  <c r="U86"/>
  <c r="P92"/>
  <c r="T89"/>
  <c r="S89"/>
  <c r="R89"/>
  <c r="Q89"/>
  <c r="P89"/>
  <c r="O89"/>
  <c r="N89"/>
  <c r="M89"/>
  <c r="L89"/>
  <c r="K89"/>
  <c r="J89"/>
  <c r="I89"/>
  <c r="H89"/>
  <c r="G89"/>
  <c r="F89"/>
  <c r="E89"/>
  <c r="T88"/>
  <c r="S88"/>
  <c r="R88"/>
  <c r="Q88"/>
  <c r="P88"/>
  <c r="O88"/>
  <c r="M88"/>
  <c r="L88"/>
  <c r="K88"/>
  <c r="H88"/>
  <c r="G88"/>
  <c r="F88"/>
  <c r="E88"/>
  <c r="T87"/>
  <c r="S87"/>
  <c r="R87"/>
  <c r="Q87"/>
  <c r="P87"/>
  <c r="O87"/>
  <c r="N87"/>
  <c r="M87"/>
  <c r="L87"/>
  <c r="K87"/>
  <c r="J87"/>
  <c r="I87"/>
  <c r="H87"/>
  <c r="G87"/>
  <c r="F87"/>
  <c r="E87"/>
  <c r="T86"/>
  <c r="S86"/>
  <c r="R86"/>
  <c r="Q86"/>
  <c r="P86"/>
  <c r="O86"/>
  <c r="N86"/>
  <c r="M86"/>
  <c r="L86"/>
  <c r="K86"/>
  <c r="J86"/>
  <c r="I86"/>
  <c r="H86"/>
  <c r="G86"/>
  <c r="F86"/>
  <c r="E86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4"/>
  <c r="T114" i="1"/>
  <c r="T113"/>
  <c r="P114"/>
  <c r="P113"/>
  <c r="L114"/>
  <c r="L113"/>
  <c r="L115" s="1"/>
  <c r="H114"/>
  <c r="H113"/>
  <c r="G113"/>
  <c r="K113"/>
  <c r="O113"/>
  <c r="S113"/>
  <c r="S115" s="1"/>
  <c r="F113"/>
  <c r="J113"/>
  <c r="N113"/>
  <c r="R113"/>
  <c r="E113"/>
  <c r="E115" s="1"/>
  <c r="I113"/>
  <c r="M113"/>
  <c r="Q113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F114"/>
  <c r="F115"/>
  <c r="G114"/>
  <c r="G115" s="1"/>
  <c r="K114"/>
  <c r="K115" s="1"/>
  <c r="M114"/>
  <c r="M115" s="1"/>
  <c r="O114"/>
  <c r="O115" s="1"/>
  <c r="Q114"/>
  <c r="Q115" s="1"/>
  <c r="R114"/>
  <c r="R115" s="1"/>
  <c r="S114"/>
  <c r="E114"/>
  <c r="I114"/>
  <c r="J114"/>
  <c r="N114"/>
  <c r="F119"/>
  <c r="T115"/>
  <c r="P115"/>
  <c r="E119" l="1"/>
  <c r="G119"/>
  <c r="J116"/>
  <c r="E116"/>
  <c r="L116"/>
  <c r="Q116"/>
  <c r="F116"/>
  <c r="G116"/>
  <c r="K116"/>
  <c r="R116"/>
  <c r="S116"/>
  <c r="I116"/>
  <c r="N116"/>
  <c r="M116"/>
  <c r="O116"/>
  <c r="P116"/>
  <c r="T116"/>
  <c r="H115"/>
  <c r="U113"/>
  <c r="H116"/>
  <c r="H119"/>
</calcChain>
</file>

<file path=xl/sharedStrings.xml><?xml version="1.0" encoding="utf-8"?>
<sst xmlns="http://schemas.openxmlformats.org/spreadsheetml/2006/main" count="476" uniqueCount="237">
  <si>
    <t>STUDENT NAME</t>
  </si>
  <si>
    <t>PAPERS/PUBLICATIONS</t>
  </si>
  <si>
    <t>BOOK CHAPTERS</t>
  </si>
  <si>
    <t>BOOKS</t>
  </si>
  <si>
    <t>EXTERNAL PRESENTATIONS</t>
  </si>
  <si>
    <t>Cary Dale</t>
  </si>
  <si>
    <t>Dale</t>
  </si>
  <si>
    <t>Yeok-Il</t>
  </si>
  <si>
    <t>Mario</t>
  </si>
  <si>
    <t>William Chris</t>
  </si>
  <si>
    <t>Scott M.</t>
  </si>
  <si>
    <t>Sunghoon</t>
  </si>
  <si>
    <t>Pattie Ross</t>
  </si>
  <si>
    <t>Claudia</t>
  </si>
  <si>
    <t>Scott</t>
  </si>
  <si>
    <t>Ling</t>
  </si>
  <si>
    <t>Kelly Ann</t>
  </si>
  <si>
    <t>Unisa</t>
  </si>
  <si>
    <t>Scott Allen</t>
  </si>
  <si>
    <t>Robert Michael</t>
  </si>
  <si>
    <t>Dawn-Marie</t>
  </si>
  <si>
    <t>Salih Hakan</t>
  </si>
  <si>
    <t>Howard McKennedy</t>
  </si>
  <si>
    <t>Robert Lewis</t>
  </si>
  <si>
    <t>Franklin T.</t>
  </si>
  <si>
    <t>Ashley Gail</t>
  </si>
  <si>
    <t>Adam</t>
  </si>
  <si>
    <t>Durant</t>
  </si>
  <si>
    <t>Horace B.</t>
  </si>
  <si>
    <t>Daniel</t>
  </si>
  <si>
    <t>Stephanie A.</t>
  </si>
  <si>
    <t>Minwoo</t>
  </si>
  <si>
    <t>Adkinson</t>
  </si>
  <si>
    <t>Brooker</t>
  </si>
  <si>
    <t>Cho</t>
  </si>
  <si>
    <t>Davila</t>
  </si>
  <si>
    <t>Hale</t>
  </si>
  <si>
    <t>Mire</t>
  </si>
  <si>
    <t>Roh</t>
  </si>
  <si>
    <t>Salinas</t>
  </si>
  <si>
    <t>San Miguel</t>
  </si>
  <si>
    <t>Vollum</t>
  </si>
  <si>
    <t>Zhou</t>
  </si>
  <si>
    <t>Cheeseman</t>
  </si>
  <si>
    <t>Lerdtomornsakul</t>
  </si>
  <si>
    <t>Pray</t>
  </si>
  <si>
    <t>Worley</t>
  </si>
  <si>
    <t>Baletka-Hayes</t>
  </si>
  <si>
    <t>Can</t>
  </si>
  <si>
    <t>Henderson II</t>
  </si>
  <si>
    <t>Werling</t>
  </si>
  <si>
    <t>Wilson</t>
  </si>
  <si>
    <t>Blackburn</t>
  </si>
  <si>
    <t>Dulin</t>
  </si>
  <si>
    <t>Frantzen</t>
  </si>
  <si>
    <t>Lyons</t>
  </si>
  <si>
    <t>Mabrey</t>
  </si>
  <si>
    <t>Walsh</t>
  </si>
  <si>
    <t>Yun</t>
  </si>
  <si>
    <t>Abbott</t>
  </si>
  <si>
    <t>Barry P.</t>
  </si>
  <si>
    <t>Arslan</t>
  </si>
  <si>
    <t>Hasan T.</t>
  </si>
  <si>
    <t>Balusek</t>
  </si>
  <si>
    <t>Kenneth W.</t>
  </si>
  <si>
    <t>Barrett</t>
  </si>
  <si>
    <t>Laura</t>
  </si>
  <si>
    <t>Barua</t>
  </si>
  <si>
    <t>Vidisha</t>
  </si>
  <si>
    <t>Bozeman</t>
  </si>
  <si>
    <t>James M. (Michael)</t>
  </si>
  <si>
    <t>Brown</t>
  </si>
  <si>
    <t>Katherine M.</t>
  </si>
  <si>
    <t>Elycia S.</t>
  </si>
  <si>
    <t>Day</t>
  </si>
  <si>
    <t>George</t>
  </si>
  <si>
    <t>Deal</t>
  </si>
  <si>
    <t>Alicia R.</t>
  </si>
  <si>
    <t>Demir</t>
  </si>
  <si>
    <t>Irfan</t>
  </si>
  <si>
    <t>Di Mambro</t>
  </si>
  <si>
    <t>Andy R.</t>
  </si>
  <si>
    <t>Ekici</t>
  </si>
  <si>
    <t>Ahmet</t>
  </si>
  <si>
    <t>Eser</t>
  </si>
  <si>
    <t>Tarik</t>
  </si>
  <si>
    <t>Esparza, Jr.</t>
  </si>
  <si>
    <t>Hector</t>
  </si>
  <si>
    <t>Fowler</t>
  </si>
  <si>
    <t>Shannon K.</t>
  </si>
  <si>
    <t>Garcia</t>
  </si>
  <si>
    <t>Hector M.</t>
  </si>
  <si>
    <t>Ghanie</t>
  </si>
  <si>
    <t>Victor V.</t>
  </si>
  <si>
    <t>Hartley</t>
  </si>
  <si>
    <t>Deborah J.</t>
  </si>
  <si>
    <t>Heironimus</t>
  </si>
  <si>
    <t>James L.</t>
  </si>
  <si>
    <t>Hepner</t>
  </si>
  <si>
    <t>Bridget</t>
  </si>
  <si>
    <t>Hignite</t>
  </si>
  <si>
    <t>Lance R.</t>
  </si>
  <si>
    <t>Hill</t>
  </si>
  <si>
    <t>Darryn B.</t>
  </si>
  <si>
    <t>Milton</t>
  </si>
  <si>
    <t>Hughes</t>
  </si>
  <si>
    <t>Marc F.</t>
  </si>
  <si>
    <t>Humphrey</t>
  </si>
  <si>
    <t>Billy S.</t>
  </si>
  <si>
    <t>Jang</t>
  </si>
  <si>
    <t>Hyun-seok</t>
  </si>
  <si>
    <t>Jhi</t>
  </si>
  <si>
    <t>Kyung Yon</t>
  </si>
  <si>
    <t>Johnson</t>
  </si>
  <si>
    <t>Amanda</t>
  </si>
  <si>
    <t>Matthew C.</t>
  </si>
  <si>
    <t>Kawucha</t>
  </si>
  <si>
    <t>Soraya (Kris)</t>
  </si>
  <si>
    <t>Kim</t>
  </si>
  <si>
    <t>Bit-Na</t>
  </si>
  <si>
    <t>Hee Joo</t>
  </si>
  <si>
    <t>Koenigsberg</t>
  </si>
  <si>
    <t>Monica M.</t>
  </si>
  <si>
    <t>Kubena</t>
  </si>
  <si>
    <t>Jiletta L.</t>
  </si>
  <si>
    <t>Kuo</t>
  </si>
  <si>
    <t>Shih-Ya (Connie)</t>
  </si>
  <si>
    <t>Lai</t>
  </si>
  <si>
    <t>Yung-Lien (Edward)</t>
  </si>
  <si>
    <t>Lee</t>
  </si>
  <si>
    <t>Chang Bae</t>
  </si>
  <si>
    <t>Hoon</t>
  </si>
  <si>
    <t>Lim</t>
  </si>
  <si>
    <t>Hyeyoung</t>
  </si>
  <si>
    <t>Markovic</t>
  </si>
  <si>
    <t>Vesna</t>
  </si>
  <si>
    <t>Marks, Jr.</t>
  </si>
  <si>
    <t>John M.</t>
  </si>
  <si>
    <t>Martinez</t>
  </si>
  <si>
    <t>Carolyn</t>
  </si>
  <si>
    <t>Moon</t>
  </si>
  <si>
    <t>Junseob</t>
  </si>
  <si>
    <t>Morris</t>
  </si>
  <si>
    <t>Robert G.</t>
  </si>
  <si>
    <t>Munson</t>
  </si>
  <si>
    <t>Michelle A.</t>
  </si>
  <si>
    <t>Murff</t>
  </si>
  <si>
    <t>Karon N.</t>
  </si>
  <si>
    <t>Nguyen</t>
  </si>
  <si>
    <t>Nhatthien Q.</t>
  </si>
  <si>
    <t>Nix</t>
  </si>
  <si>
    <t>Christine A.</t>
  </si>
  <si>
    <t>Ozmen</t>
  </si>
  <si>
    <t>Aziz</t>
  </si>
  <si>
    <t>Parker</t>
  </si>
  <si>
    <t>Joe E.</t>
  </si>
  <si>
    <t>Phelps</t>
  </si>
  <si>
    <t>James R.</t>
  </si>
  <si>
    <t>Pollock</t>
  </si>
  <si>
    <t>Wendi K.</t>
  </si>
  <si>
    <t>Proctor</t>
  </si>
  <si>
    <t>Amy L.</t>
  </si>
  <si>
    <t>Pullin</t>
  </si>
  <si>
    <t>Robert M. (Mark)</t>
  </si>
  <si>
    <t>Rembert</t>
  </si>
  <si>
    <t>David A.</t>
  </si>
  <si>
    <t>Reyes</t>
  </si>
  <si>
    <t>Napoleon C.</t>
  </si>
  <si>
    <t>Richter</t>
  </si>
  <si>
    <t>Michelle Y.</t>
  </si>
  <si>
    <t>Rowe</t>
  </si>
  <si>
    <t>Brenda K.</t>
  </si>
  <si>
    <t>Sahapattana</t>
  </si>
  <si>
    <t>Prapon</t>
  </si>
  <si>
    <t>Sarver</t>
  </si>
  <si>
    <t>Mary B.</t>
  </si>
  <si>
    <t>Sarver III</t>
  </si>
  <si>
    <t>Robert A. (Rob)</t>
  </si>
  <si>
    <t>Schnurbush</t>
  </si>
  <si>
    <t>Kim E.</t>
  </si>
  <si>
    <t>Serio</t>
  </si>
  <si>
    <t>Joseph D.</t>
  </si>
  <si>
    <t>Sever</t>
  </si>
  <si>
    <t>Murat</t>
  </si>
  <si>
    <t>Sohn</t>
  </si>
  <si>
    <t>Ji-Seun</t>
  </si>
  <si>
    <t>Stephenson</t>
  </si>
  <si>
    <t>George  L.</t>
  </si>
  <si>
    <t>Stewart</t>
  </si>
  <si>
    <t>Daniel M.</t>
  </si>
  <si>
    <t>Swindell</t>
  </si>
  <si>
    <t xml:space="preserve">Samuel </t>
  </si>
  <si>
    <t>Tapia</t>
  </si>
  <si>
    <t>Natalia</t>
  </si>
  <si>
    <t>Tobias</t>
  </si>
  <si>
    <t>Misti A.</t>
  </si>
  <si>
    <t>Van Aelstyn</t>
  </si>
  <si>
    <t>Michael A.</t>
  </si>
  <si>
    <t>Warren</t>
  </si>
  <si>
    <t>Deirdre M.</t>
  </si>
  <si>
    <t>Webb</t>
  </si>
  <si>
    <t>David W.</t>
  </si>
  <si>
    <t>Welch</t>
  </si>
  <si>
    <t>Kristen L.</t>
  </si>
  <si>
    <t>Williams</t>
  </si>
  <si>
    <t>Carl</t>
  </si>
  <si>
    <t>Wynne</t>
  </si>
  <si>
    <t>Susan L.</t>
  </si>
  <si>
    <t>Yao Wu</t>
  </si>
  <si>
    <t>Tzu-Rung (Stacey)</t>
  </si>
  <si>
    <t>Ilhong</t>
  </si>
  <si>
    <t>Colledge</t>
  </si>
  <si>
    <t>Dale G.</t>
  </si>
  <si>
    <t>Guerrero</t>
  </si>
  <si>
    <t>Georgen</t>
  </si>
  <si>
    <t>Huang</t>
  </si>
  <si>
    <t>Wen-Chih (Billy)</t>
  </si>
  <si>
    <t>Kang</t>
  </si>
  <si>
    <t>Yoon-Hee</t>
  </si>
  <si>
    <t>TOTAL</t>
  </si>
  <si>
    <t>AVG/PARTICPATING STUDENT</t>
  </si>
  <si>
    <t># STUDENTS REPORTING</t>
  </si>
  <si>
    <t>No vita</t>
  </si>
  <si>
    <t>AVG/TTL # STUDENT (110)</t>
  </si>
  <si>
    <t>Total</t>
  </si>
  <si>
    <t>AVG/TTL # STUDENT (85)</t>
  </si>
  <si>
    <t>2005 TOTAL (publications, book chapters, books, presentations)</t>
  </si>
  <si>
    <t>2006 TOTAL (publications, book chapters, books, presentations)</t>
  </si>
  <si>
    <t>Book Chapters</t>
  </si>
  <si>
    <t>Books</t>
  </si>
  <si>
    <t>Presentations</t>
  </si>
  <si>
    <t>Publications</t>
  </si>
  <si>
    <t>%</t>
  </si>
  <si>
    <t>% increase in #stu rptg from 2005 to 2006</t>
  </si>
  <si>
    <t>% of increase in #papers, etc. from 2005 to 2006</t>
  </si>
  <si>
    <t>2005 Total Students Reporting</t>
  </si>
  <si>
    <t>2006 Total Students Reporting</t>
  </si>
</sst>
</file>

<file path=xl/styles.xml><?xml version="1.0" encoding="utf-8"?>
<styleSheet xmlns="http://schemas.openxmlformats.org/spreadsheetml/2006/main">
  <numFmts count="3">
    <numFmt numFmtId="164" formatCode="0_);[Red]\(0\)"/>
    <numFmt numFmtId="165" formatCode="0.000_);[Red]\(0.000\)"/>
    <numFmt numFmtId="166" formatCode="0.000"/>
  </numFmts>
  <fonts count="4">
    <font>
      <sz val="12"/>
      <name val="Times New Roman"/>
    </font>
    <font>
      <sz val="8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 applyFill="1"/>
    <xf numFmtId="0" fontId="2" fillId="0" borderId="0" xfId="0" applyFont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3" fillId="0" borderId="0" xfId="0" applyFont="1"/>
    <xf numFmtId="0" fontId="3" fillId="3" borderId="4" xfId="0" applyFont="1" applyFill="1" applyBorder="1"/>
    <xf numFmtId="164" fontId="3" fillId="0" borderId="4" xfId="0" applyNumberFormat="1" applyFont="1" applyBorder="1" applyAlignment="1"/>
    <xf numFmtId="164" fontId="3" fillId="0" borderId="5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3" borderId="5" xfId="0" applyFont="1" applyFill="1" applyBorder="1"/>
    <xf numFmtId="164" fontId="3" fillId="0" borderId="5" xfId="0" applyNumberFormat="1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3" borderId="7" xfId="0" applyFont="1" applyFill="1" applyBorder="1"/>
    <xf numFmtId="0" fontId="3" fillId="0" borderId="7" xfId="0" applyFont="1" applyBorder="1"/>
    <xf numFmtId="164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3" fillId="0" borderId="5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5" xfId="0" applyFont="1" applyBorder="1"/>
    <xf numFmtId="0" fontId="3" fillId="0" borderId="5" xfId="0" applyFont="1" applyFill="1" applyBorder="1"/>
    <xf numFmtId="0" fontId="2" fillId="0" borderId="0" xfId="0" applyFont="1" applyFill="1"/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/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0" fontId="0" fillId="0" borderId="0" xfId="0" applyAlignment="1"/>
    <xf numFmtId="0" fontId="2" fillId="4" borderId="3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0" xfId="0" applyFont="1" applyFill="1" applyAlignment="1"/>
    <xf numFmtId="0" fontId="0" fillId="0" borderId="0" xfId="0" applyAlignment="1"/>
    <xf numFmtId="1" fontId="0" fillId="0" borderId="0" xfId="0" applyNumberFormat="1"/>
    <xf numFmtId="164" fontId="0" fillId="0" borderId="0" xfId="0" applyNumberFormat="1"/>
    <xf numFmtId="166" fontId="0" fillId="0" borderId="0" xfId="0" applyNumberFormat="1"/>
    <xf numFmtId="164" fontId="2" fillId="2" borderId="13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0" fontId="0" fillId="0" borderId="16" xfId="0" applyBorder="1"/>
    <xf numFmtId="1" fontId="0" fillId="0" borderId="16" xfId="0" applyNumberFormat="1" applyBorder="1"/>
    <xf numFmtId="166" fontId="0" fillId="0" borderId="16" xfId="0" applyNumberFormat="1" applyBorder="1"/>
    <xf numFmtId="0" fontId="0" fillId="0" borderId="0" xfId="0" applyBorder="1"/>
    <xf numFmtId="0" fontId="0" fillId="0" borderId="0" xfId="0" applyFill="1" applyBorder="1"/>
    <xf numFmtId="1" fontId="0" fillId="0" borderId="0" xfId="0" applyNumberFormat="1" applyBorder="1"/>
    <xf numFmtId="0" fontId="3" fillId="0" borderId="0" xfId="0" applyFont="1" applyBorder="1"/>
    <xf numFmtId="0" fontId="3" fillId="0" borderId="0" xfId="0" applyFont="1" applyFill="1" applyBorder="1"/>
    <xf numFmtId="0" fontId="0" fillId="5" borderId="12" xfId="0" applyFill="1" applyBorder="1" applyAlignment="1"/>
    <xf numFmtId="164" fontId="2" fillId="3" borderId="3" xfId="0" applyNumberFormat="1" applyFont="1" applyFill="1" applyBorder="1" applyAlignment="1">
      <alignment horizontal="center" shrinkToFit="1"/>
    </xf>
    <xf numFmtId="164" fontId="2" fillId="3" borderId="12" xfId="0" applyNumberFormat="1" applyFont="1" applyFill="1" applyBorder="1" applyAlignment="1">
      <alignment horizontal="center" shrinkToFit="1"/>
    </xf>
    <xf numFmtId="0" fontId="0" fillId="5" borderId="12" xfId="0" applyFill="1" applyBorder="1" applyAlignment="1">
      <alignment shrinkToFit="1"/>
    </xf>
    <xf numFmtId="0" fontId="0" fillId="0" borderId="8" xfId="0" applyBorder="1" applyAlignment="1">
      <alignment shrinkToFit="1"/>
    </xf>
    <xf numFmtId="0" fontId="0" fillId="0" borderId="17" xfId="0" applyBorder="1"/>
    <xf numFmtId="0" fontId="0" fillId="0" borderId="18" xfId="0" applyBorder="1" applyAlignment="1">
      <alignment shrinkToFit="1"/>
    </xf>
    <xf numFmtId="0" fontId="0" fillId="0" borderId="19" xfId="0" applyBorder="1"/>
    <xf numFmtId="0" fontId="0" fillId="0" borderId="18" xfId="0" applyBorder="1"/>
    <xf numFmtId="0" fontId="3" fillId="0" borderId="20" xfId="0" applyFont="1" applyBorder="1" applyAlignment="1">
      <alignment shrinkToFit="1"/>
    </xf>
    <xf numFmtId="0" fontId="3" fillId="0" borderId="21" xfId="0" applyFont="1" applyBorder="1" applyAlignment="1">
      <alignment shrinkToFit="1"/>
    </xf>
    <xf numFmtId="0" fontId="3" fillId="5" borderId="22" xfId="0" applyFont="1" applyFill="1" applyBorder="1" applyAlignment="1"/>
    <xf numFmtId="0" fontId="0" fillId="5" borderId="23" xfId="0" applyFill="1" applyBorder="1" applyAlignment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6" xfId="0" applyFont="1" applyFill="1" applyBorder="1"/>
    <xf numFmtId="0" fontId="3" fillId="0" borderId="27" xfId="0" applyFont="1" applyBorder="1"/>
    <xf numFmtId="0" fontId="3" fillId="5" borderId="22" xfId="0" applyFont="1" applyFill="1" applyBorder="1" applyAlignment="1">
      <alignment shrinkToFit="1"/>
    </xf>
    <xf numFmtId="0" fontId="0" fillId="5" borderId="23" xfId="0" applyFill="1" applyBorder="1" applyAlignment="1">
      <alignment shrinkToFit="1"/>
    </xf>
    <xf numFmtId="0" fontId="0" fillId="0" borderId="24" xfId="0" applyBorder="1"/>
    <xf numFmtId="0" fontId="3" fillId="0" borderId="16" xfId="0" applyFont="1" applyBorder="1"/>
    <xf numFmtId="1" fontId="3" fillId="0" borderId="26" xfId="0" applyNumberFormat="1" applyFont="1" applyBorder="1"/>
    <xf numFmtId="0" fontId="0" fillId="0" borderId="14" xfId="0" applyBorder="1"/>
    <xf numFmtId="0" fontId="0" fillId="0" borderId="26" xfId="0" applyBorder="1"/>
    <xf numFmtId="0" fontId="0" fillId="0" borderId="27" xfId="0" applyBorder="1"/>
    <xf numFmtId="0" fontId="0" fillId="0" borderId="13" xfId="0" applyBorder="1" applyAlignment="1">
      <alignment horizontal="center" shrinkToFit="1"/>
    </xf>
    <xf numFmtId="0" fontId="3" fillId="0" borderId="13" xfId="0" applyFont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4"/>
  <sheetViews>
    <sheetView workbookViewId="0">
      <pane xSplit="3" ySplit="2" topLeftCell="E100" activePane="bottomRight" state="frozen"/>
      <selection pane="topRight" activeCell="D1" sqref="D1"/>
      <selection pane="bottomLeft" activeCell="A3" sqref="A3"/>
      <selection pane="bottomRight" activeCell="B124" sqref="B124:G124"/>
    </sheetView>
  </sheetViews>
  <sheetFormatPr defaultRowHeight="15.75"/>
  <cols>
    <col min="1" max="1" width="5.125" style="7" customWidth="1"/>
    <col min="2" max="2" width="12.125" style="2" bestFit="1" customWidth="1"/>
    <col min="3" max="3" width="15" style="2" bestFit="1" customWidth="1"/>
    <col min="4" max="4" width="5.75" style="7" hidden="1" customWidth="1"/>
    <col min="5" max="5" width="6.25" style="27" customWidth="1"/>
    <col min="6" max="6" width="6.125" style="27" customWidth="1"/>
    <col min="7" max="8" width="6.625" style="27" customWidth="1"/>
    <col min="9" max="9" width="6" style="27" bestFit="1" customWidth="1"/>
    <col min="10" max="11" width="6.25" style="27" customWidth="1"/>
    <col min="12" max="12" width="6.625" style="27" customWidth="1"/>
    <col min="13" max="13" width="7.125" style="27" customWidth="1"/>
    <col min="14" max="14" width="7" style="27" customWidth="1"/>
    <col min="15" max="15" width="6.5" style="27" customWidth="1"/>
    <col min="16" max="16" width="6.125" style="27" customWidth="1"/>
    <col min="17" max="17" width="7.375" style="27" customWidth="1"/>
    <col min="18" max="18" width="7.125" style="27" customWidth="1"/>
    <col min="19" max="19" width="7.75" style="27" customWidth="1"/>
    <col min="20" max="20" width="7.625" style="27" customWidth="1"/>
    <col min="21" max="21" width="6.125" style="7" customWidth="1"/>
    <col min="22" max="16384" width="9" style="7"/>
  </cols>
  <sheetData>
    <row r="1" spans="1:20" s="1" customFormat="1" ht="16.5" thickBot="1">
      <c r="B1" s="2"/>
      <c r="C1" s="2"/>
      <c r="E1" s="34" t="s">
        <v>1</v>
      </c>
      <c r="F1" s="35"/>
      <c r="G1" s="35"/>
      <c r="H1" s="36"/>
      <c r="I1" s="34" t="s">
        <v>2</v>
      </c>
      <c r="J1" s="35"/>
      <c r="K1" s="35"/>
      <c r="L1" s="36"/>
      <c r="M1" s="34" t="s">
        <v>3</v>
      </c>
      <c r="N1" s="35"/>
      <c r="O1" s="35"/>
      <c r="P1" s="36"/>
      <c r="Q1" s="34" t="s">
        <v>4</v>
      </c>
      <c r="R1" s="35"/>
      <c r="S1" s="35"/>
      <c r="T1" s="36"/>
    </row>
    <row r="2" spans="1:20" s="3" customFormat="1" ht="16.5" thickBot="1">
      <c r="B2" s="31" t="s">
        <v>0</v>
      </c>
      <c r="C2" s="32"/>
      <c r="D2" s="33"/>
      <c r="E2" s="4">
        <v>2003</v>
      </c>
      <c r="F2" s="5">
        <v>2004</v>
      </c>
      <c r="G2" s="6">
        <v>2005</v>
      </c>
      <c r="H2" s="6">
        <v>2006</v>
      </c>
      <c r="I2" s="5">
        <v>2003</v>
      </c>
      <c r="J2" s="5">
        <v>2004</v>
      </c>
      <c r="K2" s="5">
        <v>2005</v>
      </c>
      <c r="L2" s="5">
        <v>2006</v>
      </c>
      <c r="M2" s="5">
        <v>2003</v>
      </c>
      <c r="N2" s="5">
        <v>2004</v>
      </c>
      <c r="O2" s="6">
        <v>2005</v>
      </c>
      <c r="P2" s="6">
        <v>2006</v>
      </c>
      <c r="Q2" s="5">
        <v>2003</v>
      </c>
      <c r="R2" s="5">
        <v>2004</v>
      </c>
      <c r="S2" s="6">
        <v>2005</v>
      </c>
      <c r="T2" s="29">
        <v>2006</v>
      </c>
    </row>
    <row r="3" spans="1:20">
      <c r="A3" s="7">
        <v>1</v>
      </c>
      <c r="B3" s="8" t="s">
        <v>32</v>
      </c>
      <c r="C3" s="8" t="s">
        <v>5</v>
      </c>
      <c r="D3" s="9" t="s">
        <v>222</v>
      </c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>
      <c r="A4" s="7">
        <f>+A3+1</f>
        <v>2</v>
      </c>
      <c r="B4" s="12" t="s">
        <v>33</v>
      </c>
      <c r="C4" s="12" t="s">
        <v>6</v>
      </c>
      <c r="D4" s="13" t="s">
        <v>222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>
      <c r="A5" s="7">
        <f t="shared" ref="A5:A68" si="0">+A4+1</f>
        <v>3</v>
      </c>
      <c r="B5" s="12" t="s">
        <v>34</v>
      </c>
      <c r="C5" s="12" t="s">
        <v>7</v>
      </c>
      <c r="D5" s="13" t="s">
        <v>222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>
      <c r="A6" s="7">
        <f t="shared" si="0"/>
        <v>4</v>
      </c>
      <c r="B6" s="12" t="s">
        <v>35</v>
      </c>
      <c r="C6" s="12" t="s">
        <v>8</v>
      </c>
      <c r="D6" s="14"/>
      <c r="E6" s="10"/>
      <c r="F6" s="10">
        <v>2</v>
      </c>
      <c r="G6" s="10">
        <v>2</v>
      </c>
      <c r="H6" s="10"/>
      <c r="I6" s="10"/>
      <c r="J6" s="10"/>
      <c r="K6" s="10"/>
      <c r="L6" s="10"/>
      <c r="M6" s="10"/>
      <c r="N6" s="10"/>
      <c r="O6" s="10"/>
      <c r="P6" s="10"/>
      <c r="Q6" s="10">
        <v>2</v>
      </c>
      <c r="R6" s="10"/>
      <c r="S6" s="10"/>
      <c r="T6" s="10"/>
    </row>
    <row r="7" spans="1:20">
      <c r="A7" s="7">
        <f t="shared" si="0"/>
        <v>5</v>
      </c>
      <c r="B7" s="12" t="s">
        <v>36</v>
      </c>
      <c r="C7" s="12" t="s">
        <v>9</v>
      </c>
      <c r="D7" s="13" t="s">
        <v>222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>
      <c r="A8" s="7">
        <f t="shared" si="0"/>
        <v>6</v>
      </c>
      <c r="B8" s="12" t="s">
        <v>37</v>
      </c>
      <c r="C8" s="12" t="s">
        <v>10</v>
      </c>
      <c r="D8" s="13" t="s">
        <v>222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>
      <c r="A9" s="7">
        <f t="shared" si="0"/>
        <v>7</v>
      </c>
      <c r="B9" s="12" t="s">
        <v>38</v>
      </c>
      <c r="C9" s="12" t="s">
        <v>11</v>
      </c>
      <c r="D9" s="14"/>
      <c r="E9" s="10"/>
      <c r="F9" s="10">
        <v>3</v>
      </c>
      <c r="G9" s="10">
        <v>1</v>
      </c>
      <c r="H9" s="10"/>
      <c r="I9" s="10"/>
      <c r="J9" s="10"/>
      <c r="K9" s="10">
        <v>1</v>
      </c>
      <c r="L9" s="10"/>
      <c r="M9" s="10"/>
      <c r="N9" s="10"/>
      <c r="O9" s="10"/>
      <c r="P9" s="10"/>
      <c r="Q9" s="10">
        <v>1</v>
      </c>
      <c r="R9" s="10">
        <v>3</v>
      </c>
      <c r="S9" s="10"/>
      <c r="T9" s="10"/>
    </row>
    <row r="10" spans="1:20">
      <c r="A10" s="7">
        <f t="shared" si="0"/>
        <v>8</v>
      </c>
      <c r="B10" s="12" t="s">
        <v>39</v>
      </c>
      <c r="C10" s="12" t="s">
        <v>12</v>
      </c>
      <c r="D10" s="13" t="s">
        <v>222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>
      <c r="A11" s="7">
        <f t="shared" si="0"/>
        <v>9</v>
      </c>
      <c r="B11" s="12" t="s">
        <v>40</v>
      </c>
      <c r="C11" s="12" t="s">
        <v>13</v>
      </c>
      <c r="D11" s="13" t="s">
        <v>222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>
      <c r="A12" s="7">
        <f t="shared" si="0"/>
        <v>10</v>
      </c>
      <c r="B12" s="12" t="s">
        <v>41</v>
      </c>
      <c r="C12" s="12" t="s">
        <v>14</v>
      </c>
      <c r="D12" s="13" t="s">
        <v>222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>
      <c r="A13" s="7">
        <f t="shared" si="0"/>
        <v>11</v>
      </c>
      <c r="B13" s="12" t="s">
        <v>42</v>
      </c>
      <c r="C13" s="12" t="s">
        <v>15</v>
      </c>
      <c r="D13" s="13" t="s">
        <v>222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>
      <c r="A14" s="7">
        <f t="shared" si="0"/>
        <v>12</v>
      </c>
      <c r="B14" s="12" t="s">
        <v>43</v>
      </c>
      <c r="C14" s="12" t="s">
        <v>16</v>
      </c>
      <c r="D14" s="14"/>
      <c r="E14" s="10">
        <v>1</v>
      </c>
      <c r="F14" s="10"/>
      <c r="G14" s="10"/>
      <c r="H14" s="10"/>
      <c r="I14" s="10"/>
      <c r="J14" s="10"/>
      <c r="K14" s="10"/>
      <c r="L14" s="10"/>
      <c r="M14" s="10"/>
      <c r="N14" s="10"/>
      <c r="O14" s="10">
        <v>1</v>
      </c>
      <c r="P14" s="10"/>
      <c r="Q14" s="10">
        <v>3</v>
      </c>
      <c r="R14" s="10">
        <v>4</v>
      </c>
      <c r="S14" s="10">
        <v>1</v>
      </c>
      <c r="T14" s="10"/>
    </row>
    <row r="15" spans="1:20">
      <c r="A15" s="7">
        <f t="shared" si="0"/>
        <v>13</v>
      </c>
      <c r="B15" s="12" t="s">
        <v>44</v>
      </c>
      <c r="C15" s="12" t="s">
        <v>17</v>
      </c>
      <c r="D15" s="13" t="s">
        <v>222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>
      <c r="A16" s="7">
        <f t="shared" si="0"/>
        <v>14</v>
      </c>
      <c r="B16" s="12" t="s">
        <v>45</v>
      </c>
      <c r="C16" s="12" t="s">
        <v>18</v>
      </c>
      <c r="D16" s="13" t="s">
        <v>222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>
      <c r="A17" s="7">
        <f t="shared" si="0"/>
        <v>15</v>
      </c>
      <c r="B17" s="12" t="s">
        <v>46</v>
      </c>
      <c r="C17" s="12" t="s">
        <v>19</v>
      </c>
      <c r="D17" s="14"/>
      <c r="E17" s="10">
        <v>1</v>
      </c>
      <c r="F17" s="10"/>
      <c r="G17" s="10">
        <v>1</v>
      </c>
      <c r="H17" s="10"/>
      <c r="I17" s="10"/>
      <c r="J17" s="10"/>
      <c r="K17" s="10"/>
      <c r="L17" s="10"/>
      <c r="M17" s="10"/>
      <c r="N17" s="10"/>
      <c r="O17" s="10"/>
      <c r="P17" s="10"/>
      <c r="Q17" s="10">
        <v>1</v>
      </c>
      <c r="R17" s="10">
        <v>4</v>
      </c>
      <c r="S17" s="10"/>
      <c r="T17" s="10"/>
    </row>
    <row r="18" spans="1:20">
      <c r="A18" s="7">
        <f t="shared" si="0"/>
        <v>16</v>
      </c>
      <c r="B18" s="12" t="s">
        <v>47</v>
      </c>
      <c r="C18" s="12" t="s">
        <v>20</v>
      </c>
      <c r="D18" s="13" t="s">
        <v>222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>
      <c r="A19" s="7">
        <f t="shared" si="0"/>
        <v>17</v>
      </c>
      <c r="B19" s="12" t="s">
        <v>48</v>
      </c>
      <c r="C19" s="12" t="s">
        <v>21</v>
      </c>
      <c r="D19" s="14"/>
      <c r="E19" s="10">
        <v>1</v>
      </c>
      <c r="F19" s="10">
        <v>2</v>
      </c>
      <c r="G19" s="10">
        <v>2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>
        <v>2</v>
      </c>
      <c r="S19" s="10"/>
      <c r="T19" s="10"/>
    </row>
    <row r="20" spans="1:20">
      <c r="A20" s="7">
        <f t="shared" si="0"/>
        <v>18</v>
      </c>
      <c r="B20" s="12" t="s">
        <v>49</v>
      </c>
      <c r="C20" s="12" t="s">
        <v>22</v>
      </c>
      <c r="D20" s="14"/>
      <c r="E20" s="10">
        <v>1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>
        <v>1</v>
      </c>
      <c r="S20" s="10">
        <v>1</v>
      </c>
      <c r="T20" s="10"/>
    </row>
    <row r="21" spans="1:20">
      <c r="A21" s="7">
        <f t="shared" si="0"/>
        <v>19</v>
      </c>
      <c r="B21" s="12" t="s">
        <v>50</v>
      </c>
      <c r="C21" s="12" t="s">
        <v>23</v>
      </c>
      <c r="D21" s="14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>
        <v>1</v>
      </c>
      <c r="R21" s="10"/>
      <c r="S21" s="10"/>
      <c r="T21" s="10"/>
    </row>
    <row r="22" spans="1:20">
      <c r="A22" s="7">
        <f t="shared" si="0"/>
        <v>20</v>
      </c>
      <c r="B22" s="12" t="s">
        <v>51</v>
      </c>
      <c r="C22" s="12" t="s">
        <v>24</v>
      </c>
      <c r="D22" s="13" t="s">
        <v>222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>
      <c r="A23" s="7">
        <f t="shared" si="0"/>
        <v>21</v>
      </c>
      <c r="B23" s="12" t="s">
        <v>52</v>
      </c>
      <c r="C23" s="12" t="s">
        <v>25</v>
      </c>
      <c r="D23" s="14"/>
      <c r="E23" s="10">
        <v>1</v>
      </c>
      <c r="F23" s="10"/>
      <c r="G23" s="10">
        <v>2</v>
      </c>
      <c r="H23" s="10"/>
      <c r="I23" s="10"/>
      <c r="J23" s="10"/>
      <c r="K23" s="10"/>
      <c r="L23" s="10"/>
      <c r="M23" s="10"/>
      <c r="N23" s="10"/>
      <c r="O23" s="10">
        <v>1</v>
      </c>
      <c r="P23" s="10"/>
      <c r="Q23" s="10">
        <v>1</v>
      </c>
      <c r="R23" s="10"/>
      <c r="S23" s="10">
        <v>2</v>
      </c>
      <c r="T23" s="10"/>
    </row>
    <row r="24" spans="1:20">
      <c r="A24" s="7">
        <f t="shared" si="0"/>
        <v>22</v>
      </c>
      <c r="B24" s="12" t="s">
        <v>53</v>
      </c>
      <c r="C24" s="12" t="s">
        <v>26</v>
      </c>
      <c r="D24" s="14"/>
      <c r="E24" s="10">
        <v>3</v>
      </c>
      <c r="F24" s="10">
        <v>1</v>
      </c>
      <c r="G24" s="10">
        <v>2</v>
      </c>
      <c r="H24" s="10"/>
      <c r="I24" s="10"/>
      <c r="J24" s="10"/>
      <c r="K24" s="10"/>
      <c r="L24" s="10"/>
      <c r="M24" s="10"/>
      <c r="N24" s="10"/>
      <c r="O24" s="10"/>
      <c r="P24" s="10"/>
      <c r="Q24" s="10">
        <v>2</v>
      </c>
      <c r="R24" s="10">
        <v>1</v>
      </c>
      <c r="S24" s="10">
        <v>1</v>
      </c>
      <c r="T24" s="10"/>
    </row>
    <row r="25" spans="1:20">
      <c r="A25" s="7">
        <f t="shared" si="0"/>
        <v>23</v>
      </c>
      <c r="B25" s="12" t="s">
        <v>54</v>
      </c>
      <c r="C25" s="12" t="s">
        <v>27</v>
      </c>
      <c r="D25" s="14"/>
      <c r="E25" s="10">
        <v>1</v>
      </c>
      <c r="F25" s="10"/>
      <c r="G25" s="10"/>
      <c r="H25" s="10"/>
      <c r="I25" s="10"/>
      <c r="J25" s="10"/>
      <c r="K25" s="10"/>
      <c r="L25" s="10"/>
      <c r="M25" s="10"/>
      <c r="N25" s="10"/>
      <c r="O25" s="10">
        <v>1</v>
      </c>
      <c r="P25" s="10"/>
      <c r="Q25" s="10"/>
      <c r="R25" s="10"/>
      <c r="S25" s="10">
        <v>1</v>
      </c>
      <c r="T25" s="10"/>
    </row>
    <row r="26" spans="1:20">
      <c r="A26" s="7">
        <f t="shared" si="0"/>
        <v>24</v>
      </c>
      <c r="B26" s="12" t="s">
        <v>55</v>
      </c>
      <c r="C26" s="12" t="s">
        <v>28</v>
      </c>
      <c r="D26" s="14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>
      <c r="A27" s="7">
        <f t="shared" si="0"/>
        <v>25</v>
      </c>
      <c r="B27" s="12" t="s">
        <v>56</v>
      </c>
      <c r="C27" s="12" t="s">
        <v>29</v>
      </c>
      <c r="D27" s="14"/>
      <c r="E27" s="10">
        <v>11</v>
      </c>
      <c r="F27" s="10">
        <v>6</v>
      </c>
      <c r="G27" s="10">
        <v>5</v>
      </c>
      <c r="H27" s="10"/>
      <c r="I27" s="10"/>
      <c r="J27" s="10"/>
      <c r="K27" s="10">
        <v>1</v>
      </c>
      <c r="L27" s="10"/>
      <c r="M27" s="10"/>
      <c r="N27" s="10"/>
      <c r="O27" s="10"/>
      <c r="P27" s="10"/>
      <c r="Q27" s="10">
        <v>2</v>
      </c>
      <c r="R27" s="10">
        <v>3</v>
      </c>
      <c r="S27" s="10">
        <v>6</v>
      </c>
      <c r="T27" s="10"/>
    </row>
    <row r="28" spans="1:20">
      <c r="A28" s="7">
        <f t="shared" si="0"/>
        <v>26</v>
      </c>
      <c r="B28" s="12" t="s">
        <v>57</v>
      </c>
      <c r="C28" s="12" t="s">
        <v>30</v>
      </c>
      <c r="D28" s="13" t="s">
        <v>222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s="19" customFormat="1" ht="16.5" thickBot="1">
      <c r="A29" s="15">
        <f t="shared" si="0"/>
        <v>27</v>
      </c>
      <c r="B29" s="16" t="s">
        <v>58</v>
      </c>
      <c r="C29" s="16" t="s">
        <v>31</v>
      </c>
      <c r="D29" s="17"/>
      <c r="E29" s="18">
        <v>1</v>
      </c>
      <c r="F29" s="18">
        <v>1</v>
      </c>
      <c r="G29" s="18">
        <v>3</v>
      </c>
      <c r="H29" s="18"/>
      <c r="I29" s="18"/>
      <c r="J29" s="18"/>
      <c r="K29" s="18"/>
      <c r="L29" s="18"/>
      <c r="M29" s="18"/>
      <c r="N29" s="18"/>
      <c r="O29" s="18"/>
      <c r="P29" s="18"/>
      <c r="Q29" s="18">
        <v>3</v>
      </c>
      <c r="R29" s="18"/>
      <c r="S29" s="18">
        <v>2</v>
      </c>
      <c r="T29" s="18"/>
    </row>
    <row r="30" spans="1:20">
      <c r="A30" s="7">
        <f t="shared" si="0"/>
        <v>28</v>
      </c>
      <c r="B30" s="20" t="s">
        <v>59</v>
      </c>
      <c r="C30" s="20" t="s">
        <v>60</v>
      </c>
      <c r="D30" s="14"/>
      <c r="E30" s="10"/>
      <c r="F30" s="10">
        <v>1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1"/>
    </row>
    <row r="31" spans="1:20">
      <c r="A31" s="7">
        <f t="shared" si="0"/>
        <v>29</v>
      </c>
      <c r="B31" s="20" t="s">
        <v>61</v>
      </c>
      <c r="C31" s="20" t="s">
        <v>62</v>
      </c>
      <c r="D31" s="14"/>
      <c r="E31" s="10">
        <v>1</v>
      </c>
      <c r="F31" s="10">
        <v>1</v>
      </c>
      <c r="G31" s="10"/>
      <c r="H31" s="10">
        <v>1</v>
      </c>
      <c r="I31" s="10"/>
      <c r="J31" s="10"/>
      <c r="K31" s="10"/>
      <c r="L31" s="10"/>
      <c r="M31" s="10"/>
      <c r="N31" s="10"/>
      <c r="O31" s="10"/>
      <c r="P31" s="10">
        <v>1</v>
      </c>
      <c r="Q31" s="10">
        <v>1</v>
      </c>
      <c r="R31" s="10">
        <v>3</v>
      </c>
      <c r="S31" s="10">
        <v>3</v>
      </c>
      <c r="T31" s="10">
        <v>5</v>
      </c>
    </row>
    <row r="32" spans="1:20">
      <c r="A32" s="7">
        <f t="shared" si="0"/>
        <v>30</v>
      </c>
      <c r="B32" s="20" t="s">
        <v>63</v>
      </c>
      <c r="C32" s="20" t="s">
        <v>64</v>
      </c>
      <c r="D32" s="14"/>
      <c r="E32" s="10"/>
      <c r="F32" s="10"/>
      <c r="G32" s="10">
        <v>1</v>
      </c>
      <c r="H32" s="10">
        <v>1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>
        <v>2</v>
      </c>
    </row>
    <row r="33" spans="1:20">
      <c r="A33" s="7">
        <f t="shared" si="0"/>
        <v>31</v>
      </c>
      <c r="B33" s="20" t="s">
        <v>65</v>
      </c>
      <c r="C33" s="20" t="s">
        <v>66</v>
      </c>
      <c r="D33" s="14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>
        <v>3</v>
      </c>
    </row>
    <row r="34" spans="1:20">
      <c r="A34" s="7">
        <f t="shared" si="0"/>
        <v>32</v>
      </c>
      <c r="B34" s="20" t="s">
        <v>67</v>
      </c>
      <c r="C34" s="20" t="s">
        <v>68</v>
      </c>
      <c r="D34" s="14"/>
      <c r="E34" s="10">
        <v>9</v>
      </c>
      <c r="F34" s="10"/>
      <c r="G34" s="10"/>
      <c r="H34" s="10">
        <v>1</v>
      </c>
      <c r="I34" s="10"/>
      <c r="J34" s="10"/>
      <c r="K34" s="10"/>
      <c r="L34" s="10"/>
      <c r="M34" s="10"/>
      <c r="N34" s="10"/>
      <c r="O34" s="10"/>
      <c r="P34" s="10">
        <v>1</v>
      </c>
      <c r="Q34" s="10"/>
      <c r="R34" s="10"/>
      <c r="S34" s="10">
        <v>1</v>
      </c>
      <c r="T34" s="10">
        <v>4</v>
      </c>
    </row>
    <row r="35" spans="1:20" ht="31.5">
      <c r="A35" s="7">
        <f t="shared" si="0"/>
        <v>33</v>
      </c>
      <c r="B35" s="20" t="s">
        <v>69</v>
      </c>
      <c r="C35" s="20" t="s">
        <v>70</v>
      </c>
      <c r="D35" s="14"/>
      <c r="E35" s="10"/>
      <c r="F35" s="10"/>
      <c r="G35" s="10"/>
      <c r="H35" s="10">
        <v>1</v>
      </c>
      <c r="I35" s="10"/>
      <c r="J35" s="10"/>
      <c r="K35" s="10"/>
      <c r="L35" s="10"/>
      <c r="M35" s="10"/>
      <c r="N35" s="10"/>
      <c r="O35" s="10"/>
      <c r="P35" s="10"/>
      <c r="Q35" s="10"/>
      <c r="R35" s="10">
        <v>1</v>
      </c>
      <c r="S35" s="10"/>
      <c r="T35" s="10">
        <v>3</v>
      </c>
    </row>
    <row r="36" spans="1:20">
      <c r="A36" s="7">
        <f t="shared" si="0"/>
        <v>34</v>
      </c>
      <c r="B36" s="20" t="s">
        <v>71</v>
      </c>
      <c r="C36" s="20" t="s">
        <v>72</v>
      </c>
      <c r="D36" s="14"/>
      <c r="E36" s="10"/>
      <c r="F36" s="10"/>
      <c r="G36" s="10">
        <v>2</v>
      </c>
      <c r="H36" s="10">
        <v>3</v>
      </c>
      <c r="I36" s="10"/>
      <c r="J36" s="10"/>
      <c r="K36" s="10"/>
      <c r="L36" s="10"/>
      <c r="M36" s="10"/>
      <c r="N36" s="10"/>
      <c r="O36" s="10"/>
      <c r="P36" s="10">
        <v>2</v>
      </c>
      <c r="Q36" s="10"/>
      <c r="R36" s="10"/>
      <c r="S36" s="10">
        <v>4</v>
      </c>
      <c r="T36" s="10">
        <v>3</v>
      </c>
    </row>
    <row r="37" spans="1:20">
      <c r="A37" s="7">
        <f t="shared" si="0"/>
        <v>35</v>
      </c>
      <c r="B37" s="21" t="s">
        <v>211</v>
      </c>
      <c r="C37" s="21" t="s">
        <v>212</v>
      </c>
      <c r="D37" s="22" t="s">
        <v>222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>
      <c r="A38" s="7">
        <f t="shared" si="0"/>
        <v>36</v>
      </c>
      <c r="B38" s="20" t="s">
        <v>29</v>
      </c>
      <c r="C38" s="20" t="s">
        <v>73</v>
      </c>
      <c r="D38" s="14"/>
      <c r="E38" s="10"/>
      <c r="F38" s="10">
        <v>1</v>
      </c>
      <c r="G38" s="10"/>
      <c r="H38" s="10"/>
      <c r="I38" s="10"/>
      <c r="J38" s="10"/>
      <c r="K38" s="10">
        <v>1</v>
      </c>
      <c r="L38" s="10"/>
      <c r="M38" s="10"/>
      <c r="N38" s="10"/>
      <c r="O38" s="10"/>
      <c r="P38" s="10"/>
      <c r="Q38" s="10">
        <v>2</v>
      </c>
      <c r="R38" s="10"/>
      <c r="S38" s="10">
        <v>1</v>
      </c>
      <c r="T38" s="10">
        <v>1</v>
      </c>
    </row>
    <row r="39" spans="1:20">
      <c r="A39" s="7">
        <f t="shared" si="0"/>
        <v>37</v>
      </c>
      <c r="B39" s="21" t="s">
        <v>74</v>
      </c>
      <c r="C39" s="21" t="s">
        <v>75</v>
      </c>
      <c r="D39" s="22" t="s">
        <v>222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>
      <c r="A40" s="7">
        <f t="shared" si="0"/>
        <v>38</v>
      </c>
      <c r="B40" s="23" t="s">
        <v>76</v>
      </c>
      <c r="C40" s="23" t="s">
        <v>77</v>
      </c>
      <c r="D40" s="14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>
        <v>1</v>
      </c>
      <c r="R40" s="10"/>
      <c r="S40" s="10"/>
      <c r="T40" s="10">
        <v>3</v>
      </c>
    </row>
    <row r="41" spans="1:20">
      <c r="A41" s="7">
        <f t="shared" si="0"/>
        <v>39</v>
      </c>
      <c r="B41" s="20" t="s">
        <v>78</v>
      </c>
      <c r="C41" s="20" t="s">
        <v>79</v>
      </c>
      <c r="D41" s="14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>
        <v>1</v>
      </c>
      <c r="T41" s="10">
        <v>2</v>
      </c>
    </row>
    <row r="42" spans="1:20">
      <c r="A42" s="7">
        <f t="shared" si="0"/>
        <v>40</v>
      </c>
      <c r="B42" s="23" t="s">
        <v>80</v>
      </c>
      <c r="C42" s="23" t="s">
        <v>81</v>
      </c>
      <c r="D42" s="14"/>
      <c r="E42" s="10"/>
      <c r="F42" s="10"/>
      <c r="G42" s="10"/>
      <c r="H42" s="10">
        <v>1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>
      <c r="A43" s="7">
        <f t="shared" si="0"/>
        <v>41</v>
      </c>
      <c r="B43" s="20" t="s">
        <v>82</v>
      </c>
      <c r="C43" s="20" t="s">
        <v>83</v>
      </c>
      <c r="D43" s="14"/>
      <c r="E43" s="10"/>
      <c r="F43" s="10"/>
      <c r="G43" s="10">
        <v>1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>
        <v>1</v>
      </c>
      <c r="T43" s="10">
        <v>2</v>
      </c>
    </row>
    <row r="44" spans="1:20">
      <c r="A44" s="7">
        <f t="shared" si="0"/>
        <v>42</v>
      </c>
      <c r="B44" s="20" t="s">
        <v>84</v>
      </c>
      <c r="C44" s="20" t="s">
        <v>85</v>
      </c>
      <c r="D44" s="14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>
      <c r="A45" s="7">
        <f t="shared" si="0"/>
        <v>43</v>
      </c>
      <c r="B45" s="21" t="s">
        <v>86</v>
      </c>
      <c r="C45" s="21" t="s">
        <v>87</v>
      </c>
      <c r="D45" s="22" t="s">
        <v>222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>
        <v>1</v>
      </c>
      <c r="T45" s="10">
        <v>2</v>
      </c>
    </row>
    <row r="46" spans="1:20">
      <c r="A46" s="7">
        <f t="shared" si="0"/>
        <v>44</v>
      </c>
      <c r="B46" s="20" t="s">
        <v>88</v>
      </c>
      <c r="C46" s="20" t="s">
        <v>89</v>
      </c>
      <c r="D46" s="14"/>
      <c r="E46" s="10">
        <v>1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>
        <v>2</v>
      </c>
      <c r="T46" s="10"/>
    </row>
    <row r="47" spans="1:20">
      <c r="A47" s="7">
        <f t="shared" si="0"/>
        <v>45</v>
      </c>
      <c r="B47" s="20" t="s">
        <v>90</v>
      </c>
      <c r="C47" s="20" t="s">
        <v>91</v>
      </c>
      <c r="D47" s="14"/>
      <c r="E47" s="10"/>
      <c r="F47" s="10"/>
      <c r="G47" s="10"/>
      <c r="H47" s="10">
        <v>1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>
      <c r="A48" s="7">
        <f t="shared" si="0"/>
        <v>46</v>
      </c>
      <c r="B48" s="20" t="s">
        <v>92</v>
      </c>
      <c r="C48" s="20" t="s">
        <v>93</v>
      </c>
      <c r="D48" s="14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>
        <v>2</v>
      </c>
      <c r="R48" s="10">
        <v>1</v>
      </c>
      <c r="S48" s="10"/>
      <c r="T48" s="10">
        <v>1</v>
      </c>
    </row>
    <row r="49" spans="1:20">
      <c r="A49" s="7">
        <f t="shared" si="0"/>
        <v>47</v>
      </c>
      <c r="B49" s="21" t="s">
        <v>213</v>
      </c>
      <c r="C49" s="21" t="s">
        <v>214</v>
      </c>
      <c r="D49" s="22" t="s">
        <v>222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>
      <c r="A50" s="7">
        <f t="shared" si="0"/>
        <v>48</v>
      </c>
      <c r="B50" s="20" t="s">
        <v>94</v>
      </c>
      <c r="C50" s="20" t="s">
        <v>95</v>
      </c>
      <c r="D50" s="14"/>
      <c r="E50" s="10">
        <v>3</v>
      </c>
      <c r="F50" s="10">
        <v>2</v>
      </c>
      <c r="G50" s="10"/>
      <c r="H50" s="10"/>
      <c r="I50" s="10"/>
      <c r="J50" s="10"/>
      <c r="K50" s="10"/>
      <c r="L50" s="10"/>
      <c r="M50" s="10">
        <v>1</v>
      </c>
      <c r="N50" s="10"/>
      <c r="O50" s="10"/>
      <c r="P50" s="10"/>
      <c r="Q50" s="10">
        <v>2</v>
      </c>
      <c r="R50" s="10">
        <v>1</v>
      </c>
      <c r="S50" s="10"/>
      <c r="T50" s="10"/>
    </row>
    <row r="51" spans="1:20">
      <c r="A51" s="7">
        <f t="shared" si="0"/>
        <v>49</v>
      </c>
      <c r="B51" s="20" t="s">
        <v>96</v>
      </c>
      <c r="C51" s="20" t="s">
        <v>97</v>
      </c>
      <c r="D51" s="14"/>
      <c r="E51" s="10">
        <v>1</v>
      </c>
      <c r="F51" s="10">
        <v>1</v>
      </c>
      <c r="G51" s="10"/>
      <c r="H51" s="10">
        <v>1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>
      <c r="A52" s="7">
        <f t="shared" si="0"/>
        <v>50</v>
      </c>
      <c r="B52" s="21" t="s">
        <v>98</v>
      </c>
      <c r="C52" s="21" t="s">
        <v>99</v>
      </c>
      <c r="D52" s="22" t="s">
        <v>222</v>
      </c>
      <c r="E52" s="10"/>
      <c r="F52" s="10"/>
      <c r="G52" s="10"/>
      <c r="H52" s="10">
        <v>1</v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>
        <v>1</v>
      </c>
      <c r="T52" s="10">
        <v>2</v>
      </c>
    </row>
    <row r="53" spans="1:20">
      <c r="A53" s="7">
        <f t="shared" si="0"/>
        <v>51</v>
      </c>
      <c r="B53" s="20" t="s">
        <v>100</v>
      </c>
      <c r="C53" s="20" t="s">
        <v>101</v>
      </c>
      <c r="D53" s="14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>
      <c r="A54" s="7">
        <f t="shared" si="0"/>
        <v>52</v>
      </c>
      <c r="B54" s="20" t="s">
        <v>102</v>
      </c>
      <c r="C54" s="20" t="s">
        <v>103</v>
      </c>
      <c r="D54" s="14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>
      <c r="A55" s="7">
        <f t="shared" si="0"/>
        <v>53</v>
      </c>
      <c r="B55" s="21" t="s">
        <v>102</v>
      </c>
      <c r="C55" s="21" t="s">
        <v>104</v>
      </c>
      <c r="D55" s="22" t="s">
        <v>222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>
      <c r="A56" s="7">
        <f t="shared" si="0"/>
        <v>54</v>
      </c>
      <c r="B56" s="21" t="s">
        <v>215</v>
      </c>
      <c r="C56" s="21" t="s">
        <v>216</v>
      </c>
      <c r="D56" s="22" t="s">
        <v>222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>
      <c r="A57" s="7">
        <f t="shared" si="0"/>
        <v>55</v>
      </c>
      <c r="B57" s="20" t="s">
        <v>105</v>
      </c>
      <c r="C57" s="20" t="s">
        <v>106</v>
      </c>
      <c r="D57" s="14"/>
      <c r="E57" s="10"/>
      <c r="F57" s="10">
        <v>1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>
        <v>1</v>
      </c>
      <c r="R57" s="10"/>
      <c r="S57" s="10"/>
      <c r="T57" s="10"/>
    </row>
    <row r="58" spans="1:20">
      <c r="A58" s="7">
        <f t="shared" si="0"/>
        <v>56</v>
      </c>
      <c r="B58" s="20" t="s">
        <v>107</v>
      </c>
      <c r="C58" s="20" t="s">
        <v>108</v>
      </c>
      <c r="D58" s="14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>
      <c r="A59" s="7">
        <f t="shared" si="0"/>
        <v>57</v>
      </c>
      <c r="B59" s="20" t="s">
        <v>109</v>
      </c>
      <c r="C59" s="20" t="s">
        <v>110</v>
      </c>
      <c r="D59" s="14"/>
      <c r="E59" s="10"/>
      <c r="F59" s="10">
        <v>1</v>
      </c>
      <c r="G59" s="10">
        <v>1</v>
      </c>
      <c r="H59" s="10"/>
      <c r="I59" s="10"/>
      <c r="J59" s="10"/>
      <c r="K59" s="10"/>
      <c r="L59" s="10"/>
      <c r="M59" s="10"/>
      <c r="N59" s="10"/>
      <c r="O59" s="10"/>
      <c r="P59" s="10"/>
      <c r="Q59" s="10">
        <v>2</v>
      </c>
      <c r="R59" s="10"/>
      <c r="S59" s="10">
        <v>1</v>
      </c>
      <c r="T59" s="10">
        <v>3</v>
      </c>
    </row>
    <row r="60" spans="1:20">
      <c r="A60" s="7">
        <f t="shared" si="0"/>
        <v>58</v>
      </c>
      <c r="B60" s="21" t="s">
        <v>111</v>
      </c>
      <c r="C60" s="21" t="s">
        <v>112</v>
      </c>
      <c r="D60" s="22" t="s">
        <v>222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>
      <c r="A61" s="7">
        <f t="shared" si="0"/>
        <v>59</v>
      </c>
      <c r="B61" s="21" t="s">
        <v>113</v>
      </c>
      <c r="C61" s="21" t="s">
        <v>114</v>
      </c>
      <c r="D61" s="22" t="s">
        <v>222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>
      <c r="A62" s="7">
        <f t="shared" si="0"/>
        <v>60</v>
      </c>
      <c r="B62" s="20" t="s">
        <v>113</v>
      </c>
      <c r="C62" s="20" t="s">
        <v>115</v>
      </c>
      <c r="D62" s="14"/>
      <c r="E62" s="10"/>
      <c r="F62" s="10"/>
      <c r="G62" s="10"/>
      <c r="H62" s="10">
        <v>2</v>
      </c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>
        <v>1</v>
      </c>
      <c r="T62" s="10">
        <v>2</v>
      </c>
    </row>
    <row r="63" spans="1:20">
      <c r="A63" s="7">
        <f t="shared" si="0"/>
        <v>61</v>
      </c>
      <c r="B63" s="21" t="s">
        <v>217</v>
      </c>
      <c r="C63" s="21" t="s">
        <v>218</v>
      </c>
      <c r="D63" s="22" t="s">
        <v>222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>
      <c r="A64" s="7">
        <f t="shared" si="0"/>
        <v>62</v>
      </c>
      <c r="B64" s="21" t="s">
        <v>116</v>
      </c>
      <c r="C64" s="21" t="s">
        <v>117</v>
      </c>
      <c r="D64" s="22" t="s">
        <v>222</v>
      </c>
      <c r="E64" s="10"/>
      <c r="F64" s="10"/>
      <c r="G64" s="10">
        <v>1</v>
      </c>
      <c r="H64" s="10"/>
      <c r="I64" s="10"/>
      <c r="J64" s="10"/>
      <c r="K64" s="10">
        <v>1</v>
      </c>
      <c r="L64" s="10"/>
      <c r="M64" s="10"/>
      <c r="N64" s="10"/>
      <c r="O64" s="10"/>
      <c r="P64" s="10"/>
      <c r="Q64" s="10"/>
      <c r="R64" s="10"/>
      <c r="S64" s="10"/>
      <c r="T64" s="10"/>
    </row>
    <row r="65" spans="1:20">
      <c r="A65" s="7">
        <f t="shared" si="0"/>
        <v>63</v>
      </c>
      <c r="B65" s="20" t="s">
        <v>118</v>
      </c>
      <c r="C65" s="20" t="s">
        <v>119</v>
      </c>
      <c r="D65" s="14"/>
      <c r="E65" s="10"/>
      <c r="F65" s="10"/>
      <c r="G65" s="10">
        <v>1</v>
      </c>
      <c r="H65" s="10">
        <v>4</v>
      </c>
      <c r="I65" s="10"/>
      <c r="J65" s="10"/>
      <c r="K65" s="10"/>
      <c r="L65" s="10"/>
      <c r="M65" s="10"/>
      <c r="N65" s="10"/>
      <c r="O65" s="10"/>
      <c r="P65" s="10"/>
      <c r="Q65" s="10"/>
      <c r="R65" s="10">
        <v>1</v>
      </c>
      <c r="S65" s="10">
        <v>1</v>
      </c>
      <c r="T65" s="10">
        <v>5</v>
      </c>
    </row>
    <row r="66" spans="1:20">
      <c r="A66" s="7">
        <f t="shared" si="0"/>
        <v>64</v>
      </c>
      <c r="B66" s="21" t="s">
        <v>118</v>
      </c>
      <c r="C66" s="21" t="s">
        <v>120</v>
      </c>
      <c r="D66" s="22" t="s">
        <v>222</v>
      </c>
      <c r="E66" s="10"/>
      <c r="F66" s="10"/>
      <c r="G66" s="10">
        <v>1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>
      <c r="A67" s="7">
        <f t="shared" si="0"/>
        <v>65</v>
      </c>
      <c r="B67" s="20" t="s">
        <v>121</v>
      </c>
      <c r="C67" s="20" t="s">
        <v>122</v>
      </c>
      <c r="D67" s="14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>
        <v>1</v>
      </c>
      <c r="T67" s="10">
        <v>1</v>
      </c>
    </row>
    <row r="68" spans="1:20">
      <c r="A68" s="7">
        <f t="shared" si="0"/>
        <v>66</v>
      </c>
      <c r="B68" s="20" t="s">
        <v>123</v>
      </c>
      <c r="C68" s="20" t="s">
        <v>124</v>
      </c>
      <c r="D68" s="14"/>
      <c r="E68" s="10"/>
      <c r="F68" s="10">
        <v>1</v>
      </c>
      <c r="G68" s="10"/>
      <c r="H68" s="10">
        <v>4</v>
      </c>
      <c r="I68" s="10"/>
      <c r="J68" s="10"/>
      <c r="K68" s="10"/>
      <c r="L68" s="10"/>
      <c r="M68" s="10"/>
      <c r="N68" s="10"/>
      <c r="O68" s="10"/>
      <c r="P68" s="10"/>
      <c r="Q68" s="10"/>
      <c r="R68" s="10">
        <v>3</v>
      </c>
      <c r="S68" s="10"/>
      <c r="T68" s="10">
        <v>1</v>
      </c>
    </row>
    <row r="69" spans="1:20">
      <c r="A69" s="7">
        <f t="shared" ref="A69:A112" si="1">+A68+1</f>
        <v>67</v>
      </c>
      <c r="B69" s="20" t="s">
        <v>125</v>
      </c>
      <c r="C69" s="20" t="s">
        <v>126</v>
      </c>
      <c r="D69" s="14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>
        <v>2</v>
      </c>
    </row>
    <row r="70" spans="1:20" ht="31.5">
      <c r="A70" s="7">
        <f t="shared" si="1"/>
        <v>68</v>
      </c>
      <c r="B70" s="21" t="s">
        <v>127</v>
      </c>
      <c r="C70" s="21" t="s">
        <v>128</v>
      </c>
      <c r="D70" s="22" t="s">
        <v>222</v>
      </c>
      <c r="E70" s="10">
        <v>1</v>
      </c>
      <c r="F70" s="10">
        <v>1</v>
      </c>
      <c r="G70" s="10">
        <v>5</v>
      </c>
      <c r="H70" s="10">
        <v>1</v>
      </c>
      <c r="I70" s="10"/>
      <c r="J70" s="10"/>
      <c r="K70" s="10"/>
      <c r="L70" s="10"/>
      <c r="M70" s="10"/>
      <c r="N70" s="10"/>
      <c r="O70" s="10"/>
      <c r="P70" s="10"/>
      <c r="Q70" s="10">
        <v>1</v>
      </c>
      <c r="R70" s="10">
        <v>1</v>
      </c>
      <c r="S70" s="10"/>
      <c r="T70" s="10">
        <v>2</v>
      </c>
    </row>
    <row r="71" spans="1:20">
      <c r="A71" s="7">
        <f t="shared" si="1"/>
        <v>69</v>
      </c>
      <c r="B71" s="20" t="s">
        <v>129</v>
      </c>
      <c r="C71" s="20" t="s">
        <v>130</v>
      </c>
      <c r="D71" s="14"/>
      <c r="E71" s="10"/>
      <c r="F71" s="10">
        <v>1</v>
      </c>
      <c r="G71" s="10"/>
      <c r="H71" s="10">
        <v>1</v>
      </c>
      <c r="I71" s="10"/>
      <c r="J71" s="10"/>
      <c r="K71" s="10"/>
      <c r="L71" s="10"/>
      <c r="M71" s="10"/>
      <c r="N71" s="10"/>
      <c r="O71" s="10"/>
      <c r="P71" s="10"/>
      <c r="Q71" s="10">
        <v>2</v>
      </c>
      <c r="R71" s="10">
        <v>1</v>
      </c>
      <c r="S71" s="10">
        <v>1</v>
      </c>
      <c r="T71" s="10">
        <v>1</v>
      </c>
    </row>
    <row r="72" spans="1:20">
      <c r="A72" s="7">
        <f t="shared" si="1"/>
        <v>70</v>
      </c>
      <c r="B72" s="21" t="s">
        <v>129</v>
      </c>
      <c r="C72" s="21" t="s">
        <v>131</v>
      </c>
      <c r="D72" s="22" t="s">
        <v>222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>
        <v>1</v>
      </c>
      <c r="R72" s="10"/>
      <c r="S72" s="10"/>
      <c r="T72" s="10">
        <v>1</v>
      </c>
    </row>
    <row r="73" spans="1:20">
      <c r="A73" s="7">
        <f t="shared" si="1"/>
        <v>71</v>
      </c>
      <c r="B73" s="20" t="s">
        <v>132</v>
      </c>
      <c r="C73" s="20" t="s">
        <v>133</v>
      </c>
      <c r="D73" s="14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>
        <v>1</v>
      </c>
      <c r="S73" s="10">
        <v>1</v>
      </c>
      <c r="T73" s="10">
        <v>1</v>
      </c>
    </row>
    <row r="74" spans="1:20">
      <c r="A74" s="7">
        <f t="shared" si="1"/>
        <v>72</v>
      </c>
      <c r="B74" s="20" t="s">
        <v>134</v>
      </c>
      <c r="C74" s="20" t="s">
        <v>135</v>
      </c>
      <c r="D74" s="14"/>
      <c r="E74" s="10"/>
      <c r="F74" s="10"/>
      <c r="G74" s="10"/>
      <c r="H74" s="10">
        <v>1</v>
      </c>
      <c r="I74" s="10"/>
      <c r="J74" s="10"/>
      <c r="K74" s="10"/>
      <c r="L74" s="10"/>
      <c r="M74" s="10"/>
      <c r="N74" s="10"/>
      <c r="O74" s="10"/>
      <c r="P74" s="10"/>
      <c r="Q74" s="10">
        <v>1</v>
      </c>
      <c r="R74" s="10">
        <v>1</v>
      </c>
      <c r="S74" s="10">
        <v>3</v>
      </c>
      <c r="T74" s="10">
        <v>3</v>
      </c>
    </row>
    <row r="75" spans="1:20">
      <c r="A75" s="7">
        <f t="shared" si="1"/>
        <v>73</v>
      </c>
      <c r="B75" s="20" t="s">
        <v>136</v>
      </c>
      <c r="C75" s="20" t="s">
        <v>137</v>
      </c>
      <c r="D75" s="14"/>
      <c r="E75" s="10"/>
      <c r="F75" s="10"/>
      <c r="G75" s="10"/>
      <c r="H75" s="10">
        <v>1</v>
      </c>
      <c r="I75" s="10"/>
      <c r="J75" s="10"/>
      <c r="K75" s="10"/>
      <c r="L75" s="10"/>
      <c r="M75" s="10"/>
      <c r="N75" s="10"/>
      <c r="O75" s="10"/>
      <c r="P75" s="10"/>
      <c r="Q75" s="10">
        <v>1</v>
      </c>
      <c r="R75" s="10"/>
      <c r="S75" s="10">
        <v>1</v>
      </c>
      <c r="T75" s="10">
        <v>1</v>
      </c>
    </row>
    <row r="76" spans="1:20">
      <c r="A76" s="7">
        <f t="shared" si="1"/>
        <v>74</v>
      </c>
      <c r="B76" s="20" t="s">
        <v>138</v>
      </c>
      <c r="C76" s="20" t="s">
        <v>139</v>
      </c>
      <c r="D76" s="14"/>
      <c r="E76" s="10"/>
      <c r="F76" s="10"/>
      <c r="G76" s="10">
        <v>1</v>
      </c>
      <c r="H76" s="10"/>
      <c r="I76" s="10"/>
      <c r="J76" s="10"/>
      <c r="K76" s="10"/>
      <c r="L76" s="10"/>
      <c r="M76" s="10"/>
      <c r="N76" s="10"/>
      <c r="O76" s="10"/>
      <c r="P76" s="10"/>
      <c r="Q76" s="10">
        <v>1</v>
      </c>
      <c r="R76" s="10">
        <v>1</v>
      </c>
      <c r="S76" s="10">
        <v>2</v>
      </c>
      <c r="T76" s="10">
        <v>1</v>
      </c>
    </row>
    <row r="77" spans="1:20">
      <c r="A77" s="7">
        <f t="shared" si="1"/>
        <v>75</v>
      </c>
      <c r="B77" s="20" t="s">
        <v>140</v>
      </c>
      <c r="C77" s="20" t="s">
        <v>141</v>
      </c>
      <c r="D77" s="14"/>
      <c r="E77" s="10"/>
      <c r="F77" s="10">
        <v>1</v>
      </c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>
        <v>3</v>
      </c>
      <c r="R77" s="10">
        <v>3</v>
      </c>
      <c r="S77" s="10">
        <v>3</v>
      </c>
      <c r="T77" s="10"/>
    </row>
    <row r="78" spans="1:20">
      <c r="A78" s="7">
        <f t="shared" si="1"/>
        <v>76</v>
      </c>
      <c r="B78" s="20" t="s">
        <v>142</v>
      </c>
      <c r="C78" s="20" t="s">
        <v>143</v>
      </c>
      <c r="D78" s="14"/>
      <c r="E78" s="10"/>
      <c r="F78" s="10">
        <v>4</v>
      </c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>
        <v>1</v>
      </c>
      <c r="S78" s="10">
        <v>5</v>
      </c>
      <c r="T78" s="10"/>
    </row>
    <row r="79" spans="1:20">
      <c r="A79" s="7">
        <f t="shared" si="1"/>
        <v>77</v>
      </c>
      <c r="B79" s="20" t="s">
        <v>144</v>
      </c>
      <c r="C79" s="20" t="s">
        <v>145</v>
      </c>
      <c r="D79" s="14"/>
      <c r="E79" s="10">
        <v>3</v>
      </c>
      <c r="F79" s="10">
        <v>1</v>
      </c>
      <c r="G79" s="10">
        <v>1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>
        <v>7</v>
      </c>
    </row>
    <row r="80" spans="1:20">
      <c r="A80" s="7">
        <f t="shared" si="1"/>
        <v>78</v>
      </c>
      <c r="B80" s="20" t="s">
        <v>146</v>
      </c>
      <c r="C80" s="20" t="s">
        <v>147</v>
      </c>
      <c r="D80" s="14"/>
      <c r="E80" s="10"/>
      <c r="F80" s="10"/>
      <c r="G80" s="10">
        <v>1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>
        <v>1</v>
      </c>
      <c r="T80" s="10"/>
    </row>
    <row r="81" spans="1:20">
      <c r="A81" s="7">
        <f t="shared" si="1"/>
        <v>79</v>
      </c>
      <c r="B81" s="20" t="s">
        <v>148</v>
      </c>
      <c r="C81" s="20" t="s">
        <v>149</v>
      </c>
      <c r="D81" s="14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>
      <c r="A82" s="7">
        <f t="shared" si="1"/>
        <v>80</v>
      </c>
      <c r="B82" s="20" t="s">
        <v>150</v>
      </c>
      <c r="C82" s="20" t="s">
        <v>151</v>
      </c>
      <c r="D82" s="14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>
        <v>2</v>
      </c>
    </row>
    <row r="83" spans="1:20">
      <c r="A83" s="7">
        <f t="shared" si="1"/>
        <v>81</v>
      </c>
      <c r="B83" s="20" t="s">
        <v>152</v>
      </c>
      <c r="C83" s="20" t="s">
        <v>153</v>
      </c>
      <c r="D83" s="14"/>
      <c r="E83" s="10"/>
      <c r="F83" s="10"/>
      <c r="G83" s="10">
        <v>2</v>
      </c>
      <c r="H83" s="10">
        <v>3</v>
      </c>
      <c r="I83" s="10"/>
      <c r="J83" s="10"/>
      <c r="K83" s="10"/>
      <c r="L83" s="10"/>
      <c r="M83" s="10"/>
      <c r="N83" s="10"/>
      <c r="O83" s="10"/>
      <c r="P83" s="10"/>
      <c r="Q83" s="10">
        <v>1</v>
      </c>
      <c r="R83" s="10">
        <v>3</v>
      </c>
      <c r="S83" s="10"/>
      <c r="T83" s="10">
        <v>5</v>
      </c>
    </row>
    <row r="84" spans="1:20">
      <c r="A84" s="7">
        <f t="shared" si="1"/>
        <v>82</v>
      </c>
      <c r="B84" s="21" t="s">
        <v>154</v>
      </c>
      <c r="C84" s="21" t="s">
        <v>155</v>
      </c>
      <c r="D84" s="22" t="s">
        <v>222</v>
      </c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>
      <c r="A85" s="7">
        <f t="shared" si="1"/>
        <v>83</v>
      </c>
      <c r="B85" s="20" t="s">
        <v>156</v>
      </c>
      <c r="C85" s="20" t="s">
        <v>157</v>
      </c>
      <c r="D85" s="14"/>
      <c r="E85" s="10"/>
      <c r="F85" s="10"/>
      <c r="G85" s="10">
        <v>1</v>
      </c>
      <c r="H85" s="10">
        <v>4</v>
      </c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>
        <v>1</v>
      </c>
      <c r="T85" s="10">
        <v>2</v>
      </c>
    </row>
    <row r="86" spans="1:20">
      <c r="A86" s="7">
        <f t="shared" si="1"/>
        <v>84</v>
      </c>
      <c r="B86" s="20" t="s">
        <v>158</v>
      </c>
      <c r="C86" s="20" t="s">
        <v>159</v>
      </c>
      <c r="D86" s="14"/>
      <c r="E86" s="10"/>
      <c r="F86" s="10"/>
      <c r="G86" s="10"/>
      <c r="H86" s="10">
        <v>1</v>
      </c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>
        <v>1</v>
      </c>
    </row>
    <row r="87" spans="1:20">
      <c r="A87" s="7">
        <f t="shared" si="1"/>
        <v>85</v>
      </c>
      <c r="B87" s="20" t="s">
        <v>160</v>
      </c>
      <c r="C87" s="20" t="s">
        <v>161</v>
      </c>
      <c r="D87" s="14"/>
      <c r="E87" s="10"/>
      <c r="F87" s="10">
        <v>1</v>
      </c>
      <c r="G87" s="10">
        <v>1</v>
      </c>
      <c r="H87" s="10">
        <v>1</v>
      </c>
      <c r="I87" s="10"/>
      <c r="J87" s="10"/>
      <c r="K87" s="10"/>
      <c r="L87" s="10"/>
      <c r="M87" s="10"/>
      <c r="N87" s="10"/>
      <c r="O87" s="10"/>
      <c r="P87" s="10"/>
      <c r="Q87" s="10">
        <v>2</v>
      </c>
      <c r="R87" s="10">
        <v>2</v>
      </c>
      <c r="S87" s="10">
        <v>2</v>
      </c>
      <c r="T87" s="10">
        <v>1</v>
      </c>
    </row>
    <row r="88" spans="1:20">
      <c r="A88" s="7">
        <f t="shared" si="1"/>
        <v>86</v>
      </c>
      <c r="B88" s="23" t="s">
        <v>162</v>
      </c>
      <c r="C88" s="23" t="s">
        <v>163</v>
      </c>
      <c r="D88" s="14"/>
      <c r="E88" s="10"/>
      <c r="F88" s="10"/>
      <c r="G88" s="10"/>
      <c r="H88" s="10">
        <v>1</v>
      </c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>
      <c r="A89" s="7">
        <f t="shared" si="1"/>
        <v>87</v>
      </c>
      <c r="B89" s="20" t="s">
        <v>164</v>
      </c>
      <c r="C89" s="20" t="s">
        <v>165</v>
      </c>
      <c r="D89" s="14"/>
      <c r="E89" s="10"/>
      <c r="F89" s="10"/>
      <c r="G89" s="10"/>
      <c r="H89" s="10">
        <v>2</v>
      </c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>
        <v>1</v>
      </c>
    </row>
    <row r="90" spans="1:20">
      <c r="A90" s="7">
        <f t="shared" si="1"/>
        <v>88</v>
      </c>
      <c r="B90" s="20" t="s">
        <v>166</v>
      </c>
      <c r="C90" s="20" t="s">
        <v>167</v>
      </c>
      <c r="D90" s="14"/>
      <c r="E90" s="10"/>
      <c r="F90" s="10"/>
      <c r="G90" s="10"/>
      <c r="H90" s="10">
        <v>1</v>
      </c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>
        <v>1</v>
      </c>
      <c r="T90" s="10">
        <v>1</v>
      </c>
    </row>
    <row r="91" spans="1:20">
      <c r="A91" s="7">
        <f t="shared" si="1"/>
        <v>89</v>
      </c>
      <c r="B91" s="20" t="s">
        <v>168</v>
      </c>
      <c r="C91" s="20" t="s">
        <v>169</v>
      </c>
      <c r="D91" s="14"/>
      <c r="E91" s="10"/>
      <c r="F91" s="10">
        <v>2</v>
      </c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>
        <v>1</v>
      </c>
      <c r="R91" s="10"/>
      <c r="S91" s="10">
        <v>2</v>
      </c>
      <c r="T91" s="10"/>
    </row>
    <row r="92" spans="1:20">
      <c r="A92" s="7">
        <f t="shared" si="1"/>
        <v>90</v>
      </c>
      <c r="B92" s="20" t="s">
        <v>170</v>
      </c>
      <c r="C92" s="20" t="s">
        <v>171</v>
      </c>
      <c r="D92" s="14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>
        <v>1</v>
      </c>
      <c r="T92" s="10">
        <v>1</v>
      </c>
    </row>
    <row r="93" spans="1:20">
      <c r="A93" s="7">
        <f t="shared" si="1"/>
        <v>91</v>
      </c>
      <c r="B93" s="20" t="s">
        <v>172</v>
      </c>
      <c r="C93" s="20" t="s">
        <v>173</v>
      </c>
      <c r="D93" s="14"/>
      <c r="E93" s="10"/>
      <c r="F93" s="10"/>
      <c r="G93" s="10">
        <v>1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>
      <c r="A94" s="7">
        <f t="shared" si="1"/>
        <v>92</v>
      </c>
      <c r="B94" s="20" t="s">
        <v>174</v>
      </c>
      <c r="C94" s="20" t="s">
        <v>175</v>
      </c>
      <c r="D94" s="14"/>
      <c r="E94" s="10">
        <v>1</v>
      </c>
      <c r="F94" s="10"/>
      <c r="G94" s="10"/>
      <c r="H94" s="10">
        <v>4</v>
      </c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>
        <v>1</v>
      </c>
    </row>
    <row r="95" spans="1:20">
      <c r="A95" s="7">
        <f t="shared" si="1"/>
        <v>93</v>
      </c>
      <c r="B95" s="20" t="s">
        <v>176</v>
      </c>
      <c r="C95" s="20" t="s">
        <v>177</v>
      </c>
      <c r="D95" s="14"/>
      <c r="E95" s="10"/>
      <c r="F95" s="10">
        <v>1</v>
      </c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>
      <c r="A96" s="7">
        <f t="shared" si="1"/>
        <v>94</v>
      </c>
      <c r="B96" s="20" t="s">
        <v>178</v>
      </c>
      <c r="C96" s="20" t="s">
        <v>179</v>
      </c>
      <c r="D96" s="14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>
      <c r="A97" s="7">
        <f t="shared" si="1"/>
        <v>95</v>
      </c>
      <c r="B97" s="20" t="s">
        <v>180</v>
      </c>
      <c r="C97" s="20" t="s">
        <v>181</v>
      </c>
      <c r="D97" s="14"/>
      <c r="E97" s="10">
        <v>1</v>
      </c>
      <c r="F97" s="10">
        <v>1</v>
      </c>
      <c r="G97" s="10">
        <v>1</v>
      </c>
      <c r="H97" s="10">
        <v>5</v>
      </c>
      <c r="I97" s="10"/>
      <c r="J97" s="10"/>
      <c r="K97" s="10"/>
      <c r="L97" s="10"/>
      <c r="M97" s="10"/>
      <c r="N97" s="10"/>
      <c r="O97" s="10">
        <v>1</v>
      </c>
      <c r="P97" s="10">
        <v>1</v>
      </c>
      <c r="Q97" s="10"/>
      <c r="R97" s="10"/>
      <c r="S97" s="10"/>
      <c r="T97" s="10">
        <v>2</v>
      </c>
    </row>
    <row r="98" spans="1:20">
      <c r="A98" s="7">
        <f t="shared" si="1"/>
        <v>96</v>
      </c>
      <c r="B98" s="20" t="s">
        <v>182</v>
      </c>
      <c r="C98" s="20" t="s">
        <v>183</v>
      </c>
      <c r="D98" s="14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>
        <v>1</v>
      </c>
      <c r="T98" s="10">
        <v>3</v>
      </c>
    </row>
    <row r="99" spans="1:20">
      <c r="A99" s="7">
        <f t="shared" si="1"/>
        <v>97</v>
      </c>
      <c r="B99" s="21" t="s">
        <v>184</v>
      </c>
      <c r="C99" s="21" t="s">
        <v>185</v>
      </c>
      <c r="D99" s="22" t="s">
        <v>222</v>
      </c>
      <c r="E99" s="10"/>
      <c r="F99" s="10">
        <v>1</v>
      </c>
      <c r="G99" s="10"/>
      <c r="H99" s="10">
        <v>1</v>
      </c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>
      <c r="A100" s="7">
        <f t="shared" si="1"/>
        <v>98</v>
      </c>
      <c r="B100" s="20" t="s">
        <v>186</v>
      </c>
      <c r="C100" s="20" t="s">
        <v>187</v>
      </c>
      <c r="D100" s="14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>
      <c r="A101" s="7">
        <f t="shared" si="1"/>
        <v>99</v>
      </c>
      <c r="B101" s="20" t="s">
        <v>188</v>
      </c>
      <c r="C101" s="20" t="s">
        <v>189</v>
      </c>
      <c r="D101" s="14"/>
      <c r="E101" s="10"/>
      <c r="F101" s="10"/>
      <c r="G101" s="10">
        <v>1</v>
      </c>
      <c r="H101" s="10">
        <v>1</v>
      </c>
      <c r="I101" s="10"/>
      <c r="J101" s="10"/>
      <c r="K101" s="10"/>
      <c r="L101" s="10">
        <v>3</v>
      </c>
      <c r="M101" s="10"/>
      <c r="N101" s="10"/>
      <c r="O101" s="10"/>
      <c r="P101" s="10"/>
      <c r="Q101" s="10"/>
      <c r="R101" s="10">
        <v>1</v>
      </c>
      <c r="S101" s="10"/>
      <c r="T101" s="10">
        <v>1</v>
      </c>
    </row>
    <row r="102" spans="1:20">
      <c r="A102" s="7">
        <f t="shared" si="1"/>
        <v>100</v>
      </c>
      <c r="B102" s="20" t="s">
        <v>190</v>
      </c>
      <c r="C102" s="20" t="s">
        <v>191</v>
      </c>
      <c r="D102" s="14"/>
      <c r="E102" s="10"/>
      <c r="F102" s="10"/>
      <c r="G102" s="10"/>
      <c r="H102" s="10">
        <v>3</v>
      </c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>
        <v>1</v>
      </c>
      <c r="T102" s="10">
        <v>5</v>
      </c>
    </row>
    <row r="103" spans="1:20">
      <c r="A103" s="7">
        <f t="shared" si="1"/>
        <v>101</v>
      </c>
      <c r="B103" s="21" t="s">
        <v>192</v>
      </c>
      <c r="C103" s="21" t="s">
        <v>193</v>
      </c>
      <c r="D103" s="22" t="s">
        <v>222</v>
      </c>
      <c r="E103" s="10">
        <v>1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>
      <c r="A104" s="7">
        <f t="shared" si="1"/>
        <v>102</v>
      </c>
      <c r="B104" s="20" t="s">
        <v>194</v>
      </c>
      <c r="C104" s="20" t="s">
        <v>195</v>
      </c>
      <c r="D104" s="14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>
      <c r="A105" s="7">
        <f t="shared" si="1"/>
        <v>103</v>
      </c>
      <c r="B105" s="20" t="s">
        <v>196</v>
      </c>
      <c r="C105" s="20" t="s">
        <v>197</v>
      </c>
      <c r="D105" s="14"/>
      <c r="E105" s="10">
        <v>1</v>
      </c>
      <c r="F105" s="10"/>
      <c r="G105" s="10">
        <v>2</v>
      </c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>
        <v>2</v>
      </c>
      <c r="S105" s="10"/>
      <c r="T105" s="10"/>
    </row>
    <row r="106" spans="1:20">
      <c r="A106" s="7">
        <f t="shared" si="1"/>
        <v>104</v>
      </c>
      <c r="B106" s="20" t="s">
        <v>198</v>
      </c>
      <c r="C106" s="20" t="s">
        <v>199</v>
      </c>
      <c r="D106" s="14"/>
      <c r="E106" s="10"/>
      <c r="F106" s="10"/>
      <c r="G106" s="10"/>
      <c r="H106" s="10">
        <v>1</v>
      </c>
      <c r="I106" s="10"/>
      <c r="J106" s="10"/>
      <c r="K106" s="10"/>
      <c r="L106" s="10"/>
      <c r="M106" s="10"/>
      <c r="N106" s="10"/>
      <c r="O106" s="10"/>
      <c r="P106" s="10"/>
      <c r="Q106" s="10">
        <v>1</v>
      </c>
      <c r="R106" s="10"/>
      <c r="S106" s="10"/>
      <c r="T106" s="10">
        <v>1</v>
      </c>
    </row>
    <row r="107" spans="1:20">
      <c r="A107" s="7">
        <f t="shared" si="1"/>
        <v>105</v>
      </c>
      <c r="B107" s="20" t="s">
        <v>200</v>
      </c>
      <c r="C107" s="20" t="s">
        <v>201</v>
      </c>
      <c r="D107" s="14"/>
      <c r="E107" s="10">
        <v>2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>
        <v>3</v>
      </c>
      <c r="R107" s="10"/>
      <c r="S107" s="10">
        <v>1</v>
      </c>
      <c r="T107" s="10"/>
    </row>
    <row r="108" spans="1:20">
      <c r="A108" s="7">
        <f t="shared" si="1"/>
        <v>106</v>
      </c>
      <c r="B108" s="20" t="s">
        <v>202</v>
      </c>
      <c r="C108" s="20" t="s">
        <v>203</v>
      </c>
      <c r="D108" s="14"/>
      <c r="E108" s="10"/>
      <c r="F108" s="10"/>
      <c r="G108" s="10">
        <v>1</v>
      </c>
      <c r="H108" s="10">
        <v>2</v>
      </c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>
        <v>1</v>
      </c>
      <c r="T108" s="10">
        <v>3</v>
      </c>
    </row>
    <row r="109" spans="1:20">
      <c r="A109" s="7">
        <f t="shared" si="1"/>
        <v>107</v>
      </c>
      <c r="B109" s="21" t="s">
        <v>204</v>
      </c>
      <c r="C109" s="21" t="s">
        <v>205</v>
      </c>
      <c r="D109" s="22" t="s">
        <v>222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>
        <v>4</v>
      </c>
      <c r="R109" s="10">
        <v>1</v>
      </c>
      <c r="S109" s="10"/>
      <c r="T109" s="10"/>
    </row>
    <row r="110" spans="1:20">
      <c r="A110" s="7">
        <f>+A109+1</f>
        <v>108</v>
      </c>
      <c r="B110" s="20" t="s">
        <v>206</v>
      </c>
      <c r="C110" s="20" t="s">
        <v>207</v>
      </c>
      <c r="D110" s="14"/>
      <c r="E110" s="10"/>
      <c r="F110" s="10"/>
      <c r="G110" s="10"/>
      <c r="H110" s="10">
        <v>1</v>
      </c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>
        <v>2</v>
      </c>
    </row>
    <row r="111" spans="1:20" ht="31.5">
      <c r="A111" s="7">
        <f t="shared" si="1"/>
        <v>109</v>
      </c>
      <c r="B111" s="20" t="s">
        <v>208</v>
      </c>
      <c r="C111" s="20" t="s">
        <v>209</v>
      </c>
      <c r="D111" s="14"/>
      <c r="E111" s="10">
        <v>1</v>
      </c>
      <c r="F111" s="10"/>
      <c r="G111" s="10">
        <v>1</v>
      </c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>
      <c r="A112" s="7">
        <f t="shared" si="1"/>
        <v>110</v>
      </c>
      <c r="B112" s="20" t="s">
        <v>58</v>
      </c>
      <c r="C112" s="20" t="s">
        <v>210</v>
      </c>
      <c r="D112" s="14"/>
      <c r="E112" s="10"/>
      <c r="F112" s="10"/>
      <c r="G112" s="10">
        <v>2</v>
      </c>
      <c r="H112" s="10"/>
      <c r="I112" s="10"/>
      <c r="J112" s="10"/>
      <c r="K112" s="10"/>
      <c r="L112" s="10"/>
      <c r="M112" s="10"/>
      <c r="N112" s="10"/>
      <c r="O112" s="10"/>
      <c r="P112" s="10"/>
      <c r="Q112" s="10">
        <v>1</v>
      </c>
      <c r="R112" s="10"/>
      <c r="S112" s="10">
        <v>1</v>
      </c>
      <c r="T112" s="10"/>
    </row>
    <row r="113" spans="2:21" s="1" customFormat="1" ht="16.5" thickBot="1">
      <c r="B113" s="24" t="s">
        <v>219</v>
      </c>
      <c r="C113" s="24"/>
      <c r="E113" s="25">
        <f>SUM(E3:E112)</f>
        <v>47</v>
      </c>
      <c r="F113" s="25">
        <f t="shared" ref="F113:S113" si="2">SUM(F3:F112)</f>
        <v>38</v>
      </c>
      <c r="G113" s="25">
        <f t="shared" si="2"/>
        <v>47</v>
      </c>
      <c r="H113" s="25">
        <f t="shared" si="2"/>
        <v>56</v>
      </c>
      <c r="I113" s="25">
        <f t="shared" si="2"/>
        <v>0</v>
      </c>
      <c r="J113" s="25">
        <f t="shared" si="2"/>
        <v>0</v>
      </c>
      <c r="K113" s="25">
        <f t="shared" si="2"/>
        <v>4</v>
      </c>
      <c r="L113" s="25">
        <f t="shared" si="2"/>
        <v>3</v>
      </c>
      <c r="M113" s="25">
        <f t="shared" si="2"/>
        <v>1</v>
      </c>
      <c r="N113" s="25">
        <f t="shared" si="2"/>
        <v>0</v>
      </c>
      <c r="O113" s="25">
        <f t="shared" si="2"/>
        <v>4</v>
      </c>
      <c r="P113" s="25">
        <f>SUM(P3:P112)</f>
        <v>5</v>
      </c>
      <c r="Q113" s="25">
        <f t="shared" si="2"/>
        <v>50</v>
      </c>
      <c r="R113" s="25">
        <f t="shared" si="2"/>
        <v>46</v>
      </c>
      <c r="S113" s="25">
        <f t="shared" si="2"/>
        <v>62</v>
      </c>
      <c r="T113" s="25">
        <f>SUM(T3:T112)</f>
        <v>96</v>
      </c>
      <c r="U113" s="26">
        <f>SUM(E113:S113)</f>
        <v>363</v>
      </c>
    </row>
    <row r="114" spans="2:21">
      <c r="B114" s="24" t="s">
        <v>221</v>
      </c>
      <c r="E114" s="27">
        <f>COUNTA(E3:E112)</f>
        <v>22</v>
      </c>
      <c r="F114" s="27">
        <f t="shared" ref="F114:S114" si="3">COUNTA(F3:F112)</f>
        <v>24</v>
      </c>
      <c r="G114" s="27">
        <f t="shared" si="3"/>
        <v>29</v>
      </c>
      <c r="H114" s="27">
        <f t="shared" si="3"/>
        <v>31</v>
      </c>
      <c r="I114" s="27">
        <f t="shared" si="3"/>
        <v>0</v>
      </c>
      <c r="J114" s="27">
        <f t="shared" si="3"/>
        <v>0</v>
      </c>
      <c r="K114" s="27">
        <f t="shared" si="3"/>
        <v>4</v>
      </c>
      <c r="L114" s="27">
        <f t="shared" si="3"/>
        <v>1</v>
      </c>
      <c r="M114" s="27">
        <f t="shared" si="3"/>
        <v>1</v>
      </c>
      <c r="N114" s="27">
        <f t="shared" si="3"/>
        <v>0</v>
      </c>
      <c r="O114" s="27">
        <f t="shared" si="3"/>
        <v>4</v>
      </c>
      <c r="P114" s="27">
        <f>COUNTA(P3:P112)</f>
        <v>4</v>
      </c>
      <c r="Q114" s="27">
        <f t="shared" si="3"/>
        <v>30</v>
      </c>
      <c r="R114" s="27">
        <f t="shared" si="3"/>
        <v>25</v>
      </c>
      <c r="S114" s="27">
        <f t="shared" si="3"/>
        <v>38</v>
      </c>
      <c r="T114" s="27">
        <f>COUNTA(T3:T112)</f>
        <v>43</v>
      </c>
    </row>
    <row r="115" spans="2:21">
      <c r="B115" s="24" t="s">
        <v>220</v>
      </c>
      <c r="E115" s="27">
        <f>+E113/E114</f>
        <v>2.1363636363636362</v>
      </c>
      <c r="F115" s="27">
        <f t="shared" ref="F115:S115" si="4">+F113/F114</f>
        <v>1.5833333333333333</v>
      </c>
      <c r="G115" s="27">
        <f t="shared" si="4"/>
        <v>1.6206896551724137</v>
      </c>
      <c r="H115" s="27">
        <f t="shared" si="4"/>
        <v>1.8064516129032258</v>
      </c>
      <c r="I115" s="27">
        <v>0</v>
      </c>
      <c r="J115" s="27">
        <v>0</v>
      </c>
      <c r="K115" s="27">
        <f t="shared" si="4"/>
        <v>1</v>
      </c>
      <c r="L115" s="27">
        <f t="shared" si="4"/>
        <v>3</v>
      </c>
      <c r="M115" s="27">
        <f t="shared" si="4"/>
        <v>1</v>
      </c>
      <c r="N115" s="27">
        <v>0</v>
      </c>
      <c r="O115" s="27">
        <f t="shared" si="4"/>
        <v>1</v>
      </c>
      <c r="P115" s="27">
        <f>+P113/P114</f>
        <v>1.25</v>
      </c>
      <c r="Q115" s="27">
        <f t="shared" si="4"/>
        <v>1.6666666666666667</v>
      </c>
      <c r="R115" s="27">
        <f t="shared" si="4"/>
        <v>1.84</v>
      </c>
      <c r="S115" s="27">
        <f t="shared" si="4"/>
        <v>1.631578947368421</v>
      </c>
      <c r="T115" s="27">
        <f>+T113/T114</f>
        <v>2.2325581395348837</v>
      </c>
    </row>
    <row r="116" spans="2:21">
      <c r="B116" s="24" t="s">
        <v>223</v>
      </c>
      <c r="E116" s="28">
        <f t="shared" ref="E116:T116" si="5">+E113/$A$112</f>
        <v>0.42727272727272725</v>
      </c>
      <c r="F116" s="28">
        <f t="shared" si="5"/>
        <v>0.34545454545454546</v>
      </c>
      <c r="G116" s="28">
        <f t="shared" si="5"/>
        <v>0.42727272727272725</v>
      </c>
      <c r="H116" s="28">
        <f t="shared" si="5"/>
        <v>0.50909090909090904</v>
      </c>
      <c r="I116" s="28">
        <f t="shared" si="5"/>
        <v>0</v>
      </c>
      <c r="J116" s="28">
        <f t="shared" si="5"/>
        <v>0</v>
      </c>
      <c r="K116" s="28">
        <f t="shared" si="5"/>
        <v>3.6363636363636362E-2</v>
      </c>
      <c r="L116" s="28">
        <f t="shared" si="5"/>
        <v>2.7272727272727271E-2</v>
      </c>
      <c r="M116" s="28">
        <f t="shared" si="5"/>
        <v>9.0909090909090905E-3</v>
      </c>
      <c r="N116" s="28">
        <f t="shared" si="5"/>
        <v>0</v>
      </c>
      <c r="O116" s="28">
        <f t="shared" si="5"/>
        <v>3.6363636363636362E-2</v>
      </c>
      <c r="P116" s="28">
        <f t="shared" si="5"/>
        <v>4.5454545454545456E-2</v>
      </c>
      <c r="Q116" s="28">
        <f t="shared" si="5"/>
        <v>0.45454545454545453</v>
      </c>
      <c r="R116" s="28">
        <f t="shared" si="5"/>
        <v>0.41818181818181815</v>
      </c>
      <c r="S116" s="28">
        <f t="shared" si="5"/>
        <v>0.5636363636363636</v>
      </c>
      <c r="T116" s="28">
        <f t="shared" si="5"/>
        <v>0.87272727272727268</v>
      </c>
    </row>
    <row r="117" spans="2:21" ht="16.5" thickBot="1"/>
    <row r="118" spans="2:21" ht="16.5" thickBot="1">
      <c r="E118" s="5">
        <v>2003</v>
      </c>
      <c r="F118" s="5">
        <v>2004</v>
      </c>
      <c r="G118" s="6">
        <v>2005</v>
      </c>
      <c r="H118" s="6">
        <v>2006</v>
      </c>
    </row>
    <row r="119" spans="2:21">
      <c r="E119" s="27">
        <f>+E113+I113+M113+Q113</f>
        <v>98</v>
      </c>
      <c r="F119" s="27">
        <f>+F113+J113+N113+R113</f>
        <v>84</v>
      </c>
      <c r="G119" s="27">
        <f>+G113+K113+O113+S113</f>
        <v>117</v>
      </c>
      <c r="H119" s="27">
        <f>+H113+L113+P113+T113</f>
        <v>160</v>
      </c>
    </row>
    <row r="124" spans="2:21">
      <c r="B124" s="37"/>
      <c r="C124" s="37"/>
      <c r="D124" s="38"/>
      <c r="E124" s="38"/>
      <c r="F124" s="38"/>
      <c r="G124" s="38"/>
    </row>
  </sheetData>
  <mergeCells count="6">
    <mergeCell ref="B2:D2"/>
    <mergeCell ref="Q1:T1"/>
    <mergeCell ref="E1:H1"/>
    <mergeCell ref="I1:L1"/>
    <mergeCell ref="M1:P1"/>
    <mergeCell ref="B124:G124"/>
  </mergeCells>
  <phoneticPr fontId="1" type="noConversion"/>
  <printOptions horizontalCentered="1"/>
  <pageMargins left="0.25" right="0.25" top="0.5" bottom="0.5" header="0.5" footer="0.5"/>
  <pageSetup scale="7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01"/>
  <sheetViews>
    <sheetView tabSelected="1" workbookViewId="0">
      <pane xSplit="4" ySplit="2" topLeftCell="G76" activePane="bottomRight" state="frozen"/>
      <selection activeCell="B1" sqref="B1"/>
      <selection pane="topRight" activeCell="E1" sqref="E1"/>
      <selection pane="bottomLeft" activeCell="B3" sqref="B3"/>
      <selection pane="bottomRight" activeCell="U101" sqref="U101"/>
    </sheetView>
  </sheetViews>
  <sheetFormatPr defaultRowHeight="15.75"/>
  <cols>
    <col min="1" max="1" width="0" hidden="1" customWidth="1"/>
    <col min="3" max="3" width="18.125" customWidth="1"/>
    <col min="4" max="4" width="5.75" hidden="1" customWidth="1"/>
    <col min="5" max="6" width="0" hidden="1" customWidth="1"/>
    <col min="7" max="7" width="10.75" customWidth="1"/>
    <col min="8" max="8" width="8.75" style="44" customWidth="1"/>
    <col min="9" max="10" width="0" hidden="1" customWidth="1"/>
    <col min="12" max="12" width="5.5" style="44" customWidth="1"/>
    <col min="13" max="14" width="0" hidden="1" customWidth="1"/>
    <col min="16" max="16" width="6.5" style="44" customWidth="1"/>
    <col min="17" max="18" width="0" hidden="1" customWidth="1"/>
    <col min="20" max="20" width="14.125" style="44" customWidth="1"/>
  </cols>
  <sheetData>
    <row r="1" spans="1:20" s="1" customFormat="1" ht="16.5" thickBot="1">
      <c r="B1" s="2"/>
      <c r="C1" s="2"/>
      <c r="E1" s="53" t="s">
        <v>1</v>
      </c>
      <c r="F1" s="54"/>
      <c r="G1" s="54"/>
      <c r="H1" s="78"/>
      <c r="I1" s="53" t="s">
        <v>2</v>
      </c>
      <c r="J1" s="54"/>
      <c r="K1" s="54"/>
      <c r="L1" s="78"/>
      <c r="M1" s="53" t="s">
        <v>3</v>
      </c>
      <c r="N1" s="54"/>
      <c r="O1" s="54"/>
      <c r="P1" s="79"/>
      <c r="Q1" s="53" t="s">
        <v>4</v>
      </c>
      <c r="R1" s="54"/>
      <c r="S1" s="54"/>
      <c r="T1" s="78"/>
    </row>
    <row r="2" spans="1:20" s="3" customFormat="1" ht="16.5" thickBot="1">
      <c r="B2" s="31" t="s">
        <v>0</v>
      </c>
      <c r="C2" s="32"/>
      <c r="D2" s="33"/>
      <c r="E2" s="4">
        <v>2003</v>
      </c>
      <c r="F2" s="5">
        <v>2004</v>
      </c>
      <c r="G2" s="6">
        <v>2005</v>
      </c>
      <c r="H2" s="43">
        <v>2006</v>
      </c>
      <c r="I2" s="42">
        <v>2003</v>
      </c>
      <c r="J2" s="5">
        <v>2004</v>
      </c>
      <c r="K2" s="5">
        <v>2005</v>
      </c>
      <c r="L2" s="43">
        <v>2006</v>
      </c>
      <c r="M2" s="42">
        <v>2003</v>
      </c>
      <c r="N2" s="5">
        <v>2004</v>
      </c>
      <c r="O2" s="6">
        <v>2005</v>
      </c>
      <c r="P2" s="43">
        <v>2006</v>
      </c>
      <c r="Q2" s="42">
        <v>2003</v>
      </c>
      <c r="R2" s="5">
        <v>2004</v>
      </c>
      <c r="S2" s="6">
        <v>2005</v>
      </c>
      <c r="T2" s="43">
        <v>2006</v>
      </c>
    </row>
    <row r="3" spans="1:20">
      <c r="A3">
        <v>1</v>
      </c>
      <c r="B3" t="s">
        <v>59</v>
      </c>
      <c r="C3" s="75" t="s">
        <v>60</v>
      </c>
      <c r="F3">
        <v>1</v>
      </c>
    </row>
    <row r="4" spans="1:20">
      <c r="A4">
        <f>+A3+1</f>
        <v>2</v>
      </c>
      <c r="B4" t="s">
        <v>61</v>
      </c>
      <c r="C4" s="44" t="s">
        <v>62</v>
      </c>
      <c r="E4">
        <v>1</v>
      </c>
      <c r="F4">
        <v>1</v>
      </c>
      <c r="H4" s="44">
        <v>1</v>
      </c>
      <c r="P4" s="44">
        <v>1</v>
      </c>
      <c r="Q4">
        <v>1</v>
      </c>
      <c r="R4">
        <v>3</v>
      </c>
      <c r="S4">
        <v>3</v>
      </c>
      <c r="T4" s="44">
        <v>5</v>
      </c>
    </row>
    <row r="5" spans="1:20">
      <c r="A5">
        <f t="shared" ref="A5:A68" si="0">+A4+1</f>
        <v>3</v>
      </c>
      <c r="B5" t="s">
        <v>63</v>
      </c>
      <c r="C5" s="44" t="s">
        <v>64</v>
      </c>
      <c r="G5">
        <v>1</v>
      </c>
      <c r="H5" s="44">
        <v>1</v>
      </c>
      <c r="T5" s="44">
        <v>2</v>
      </c>
    </row>
    <row r="6" spans="1:20">
      <c r="A6">
        <f t="shared" si="0"/>
        <v>4</v>
      </c>
      <c r="B6" t="s">
        <v>65</v>
      </c>
      <c r="C6" s="44" t="s">
        <v>66</v>
      </c>
      <c r="T6" s="44">
        <v>3</v>
      </c>
    </row>
    <row r="7" spans="1:20">
      <c r="A7">
        <f t="shared" si="0"/>
        <v>5</v>
      </c>
      <c r="B7" t="s">
        <v>67</v>
      </c>
      <c r="C7" s="44" t="s">
        <v>68</v>
      </c>
      <c r="E7">
        <v>9</v>
      </c>
      <c r="H7" s="44">
        <v>1</v>
      </c>
      <c r="P7" s="44">
        <v>1</v>
      </c>
      <c r="S7">
        <v>1</v>
      </c>
      <c r="T7" s="44">
        <v>4</v>
      </c>
    </row>
    <row r="8" spans="1:20">
      <c r="A8">
        <f t="shared" si="0"/>
        <v>6</v>
      </c>
      <c r="B8" t="s">
        <v>69</v>
      </c>
      <c r="C8" s="44" t="s">
        <v>70</v>
      </c>
      <c r="H8" s="44">
        <v>1</v>
      </c>
      <c r="R8">
        <v>1</v>
      </c>
      <c r="T8" s="44">
        <v>3</v>
      </c>
    </row>
    <row r="9" spans="1:20">
      <c r="A9">
        <f t="shared" si="0"/>
        <v>7</v>
      </c>
      <c r="B9" t="s">
        <v>71</v>
      </c>
      <c r="C9" s="44" t="s">
        <v>72</v>
      </c>
      <c r="G9">
        <v>2</v>
      </c>
      <c r="H9" s="44">
        <v>3</v>
      </c>
      <c r="P9" s="44">
        <v>2</v>
      </c>
      <c r="S9">
        <v>4</v>
      </c>
      <c r="T9" s="44">
        <v>3</v>
      </c>
    </row>
    <row r="10" spans="1:20">
      <c r="A10">
        <f t="shared" si="0"/>
        <v>8</v>
      </c>
      <c r="B10" t="s">
        <v>211</v>
      </c>
      <c r="C10" s="44" t="s">
        <v>212</v>
      </c>
      <c r="D10" t="s">
        <v>222</v>
      </c>
    </row>
    <row r="11" spans="1:20">
      <c r="A11">
        <f t="shared" si="0"/>
        <v>9</v>
      </c>
      <c r="B11" t="s">
        <v>29</v>
      </c>
      <c r="C11" s="44" t="s">
        <v>73</v>
      </c>
      <c r="F11">
        <v>1</v>
      </c>
      <c r="K11">
        <v>1</v>
      </c>
      <c r="Q11">
        <v>2</v>
      </c>
      <c r="S11">
        <v>1</v>
      </c>
      <c r="T11" s="44">
        <v>1</v>
      </c>
    </row>
    <row r="12" spans="1:20">
      <c r="A12">
        <f t="shared" si="0"/>
        <v>10</v>
      </c>
      <c r="B12" t="s">
        <v>74</v>
      </c>
      <c r="C12" s="44" t="s">
        <v>75</v>
      </c>
      <c r="D12" t="s">
        <v>222</v>
      </c>
    </row>
    <row r="13" spans="1:20">
      <c r="A13">
        <f t="shared" si="0"/>
        <v>11</v>
      </c>
      <c r="B13" t="s">
        <v>76</v>
      </c>
      <c r="C13" s="44" t="s">
        <v>77</v>
      </c>
      <c r="Q13">
        <v>1</v>
      </c>
      <c r="T13" s="44">
        <v>3</v>
      </c>
    </row>
    <row r="14" spans="1:20">
      <c r="A14">
        <f t="shared" si="0"/>
        <v>12</v>
      </c>
      <c r="B14" t="s">
        <v>78</v>
      </c>
      <c r="C14" s="44" t="s">
        <v>79</v>
      </c>
      <c r="S14">
        <v>1</v>
      </c>
      <c r="T14" s="44">
        <v>2</v>
      </c>
    </row>
    <row r="15" spans="1:20">
      <c r="A15">
        <f t="shared" si="0"/>
        <v>13</v>
      </c>
      <c r="B15" t="s">
        <v>80</v>
      </c>
      <c r="C15" s="44" t="s">
        <v>81</v>
      </c>
      <c r="H15" s="44">
        <v>1</v>
      </c>
    </row>
    <row r="16" spans="1:20">
      <c r="A16">
        <f t="shared" si="0"/>
        <v>14</v>
      </c>
      <c r="B16" t="s">
        <v>82</v>
      </c>
      <c r="C16" s="44" t="s">
        <v>83</v>
      </c>
      <c r="G16">
        <v>1</v>
      </c>
      <c r="S16">
        <v>1</v>
      </c>
      <c r="T16" s="44">
        <v>2</v>
      </c>
    </row>
    <row r="17" spans="1:20">
      <c r="A17">
        <f t="shared" si="0"/>
        <v>15</v>
      </c>
      <c r="B17" t="s">
        <v>84</v>
      </c>
      <c r="C17" s="44" t="s">
        <v>85</v>
      </c>
    </row>
    <row r="18" spans="1:20">
      <c r="A18">
        <f t="shared" si="0"/>
        <v>16</v>
      </c>
      <c r="B18" t="s">
        <v>86</v>
      </c>
      <c r="C18" s="44" t="s">
        <v>87</v>
      </c>
      <c r="D18" t="s">
        <v>222</v>
      </c>
      <c r="S18">
        <v>1</v>
      </c>
      <c r="T18" s="44">
        <v>2</v>
      </c>
    </row>
    <row r="19" spans="1:20">
      <c r="A19">
        <f t="shared" si="0"/>
        <v>17</v>
      </c>
      <c r="B19" t="s">
        <v>88</v>
      </c>
      <c r="C19" s="44" t="s">
        <v>89</v>
      </c>
      <c r="E19">
        <v>1</v>
      </c>
      <c r="S19">
        <v>2</v>
      </c>
    </row>
    <row r="20" spans="1:20">
      <c r="A20">
        <f t="shared" si="0"/>
        <v>18</v>
      </c>
      <c r="B20" t="s">
        <v>90</v>
      </c>
      <c r="C20" s="44" t="s">
        <v>91</v>
      </c>
      <c r="H20" s="44">
        <v>1</v>
      </c>
    </row>
    <row r="21" spans="1:20">
      <c r="A21">
        <f t="shared" si="0"/>
        <v>19</v>
      </c>
      <c r="B21" t="s">
        <v>92</v>
      </c>
      <c r="C21" s="44" t="s">
        <v>93</v>
      </c>
      <c r="Q21">
        <v>2</v>
      </c>
      <c r="R21">
        <v>1</v>
      </c>
      <c r="T21" s="44">
        <v>1</v>
      </c>
    </row>
    <row r="22" spans="1:20">
      <c r="A22">
        <f t="shared" si="0"/>
        <v>20</v>
      </c>
      <c r="B22" t="s">
        <v>213</v>
      </c>
      <c r="C22" s="44" t="s">
        <v>214</v>
      </c>
      <c r="D22" t="s">
        <v>222</v>
      </c>
    </row>
    <row r="23" spans="1:20">
      <c r="A23">
        <f t="shared" si="0"/>
        <v>21</v>
      </c>
      <c r="B23" t="s">
        <v>94</v>
      </c>
      <c r="C23" s="44" t="s">
        <v>95</v>
      </c>
      <c r="E23">
        <v>3</v>
      </c>
      <c r="F23">
        <v>2</v>
      </c>
      <c r="M23">
        <v>1</v>
      </c>
      <c r="Q23">
        <v>2</v>
      </c>
      <c r="R23">
        <v>1</v>
      </c>
    </row>
    <row r="24" spans="1:20">
      <c r="A24">
        <f t="shared" si="0"/>
        <v>22</v>
      </c>
      <c r="B24" t="s">
        <v>96</v>
      </c>
      <c r="C24" s="44" t="s">
        <v>97</v>
      </c>
      <c r="E24">
        <v>1</v>
      </c>
      <c r="F24">
        <v>1</v>
      </c>
      <c r="H24" s="44">
        <v>1</v>
      </c>
    </row>
    <row r="25" spans="1:20">
      <c r="A25">
        <f t="shared" si="0"/>
        <v>23</v>
      </c>
      <c r="B25" t="s">
        <v>98</v>
      </c>
      <c r="C25" s="44" t="s">
        <v>99</v>
      </c>
      <c r="D25" t="s">
        <v>222</v>
      </c>
      <c r="H25" s="44">
        <v>1</v>
      </c>
      <c r="S25">
        <v>1</v>
      </c>
      <c r="T25" s="44">
        <v>2</v>
      </c>
    </row>
    <row r="26" spans="1:20">
      <c r="A26">
        <f t="shared" si="0"/>
        <v>24</v>
      </c>
      <c r="B26" t="s">
        <v>100</v>
      </c>
      <c r="C26" s="44" t="s">
        <v>101</v>
      </c>
    </row>
    <row r="27" spans="1:20">
      <c r="A27">
        <f t="shared" si="0"/>
        <v>25</v>
      </c>
      <c r="B27" t="s">
        <v>102</v>
      </c>
      <c r="C27" s="44" t="s">
        <v>103</v>
      </c>
    </row>
    <row r="28" spans="1:20">
      <c r="A28">
        <f t="shared" si="0"/>
        <v>26</v>
      </c>
      <c r="B28" t="s">
        <v>102</v>
      </c>
      <c r="C28" s="44" t="s">
        <v>104</v>
      </c>
      <c r="D28" t="s">
        <v>222</v>
      </c>
    </row>
    <row r="29" spans="1:20">
      <c r="A29">
        <f t="shared" si="0"/>
        <v>27</v>
      </c>
      <c r="B29" t="s">
        <v>215</v>
      </c>
      <c r="C29" s="44" t="s">
        <v>216</v>
      </c>
      <c r="D29" t="s">
        <v>222</v>
      </c>
    </row>
    <row r="30" spans="1:20">
      <c r="A30">
        <f t="shared" si="0"/>
        <v>28</v>
      </c>
      <c r="B30" t="s">
        <v>105</v>
      </c>
      <c r="C30" s="44" t="s">
        <v>106</v>
      </c>
      <c r="F30">
        <v>1</v>
      </c>
      <c r="Q30">
        <v>1</v>
      </c>
    </row>
    <row r="31" spans="1:20">
      <c r="A31">
        <f t="shared" si="0"/>
        <v>29</v>
      </c>
      <c r="B31" t="s">
        <v>107</v>
      </c>
      <c r="C31" s="44" t="s">
        <v>108</v>
      </c>
    </row>
    <row r="32" spans="1:20">
      <c r="A32">
        <f t="shared" si="0"/>
        <v>30</v>
      </c>
      <c r="B32" t="s">
        <v>109</v>
      </c>
      <c r="C32" s="44" t="s">
        <v>110</v>
      </c>
      <c r="F32">
        <v>1</v>
      </c>
      <c r="G32">
        <v>1</v>
      </c>
      <c r="Q32">
        <v>2</v>
      </c>
      <c r="S32">
        <v>1</v>
      </c>
      <c r="T32" s="44">
        <v>3</v>
      </c>
    </row>
    <row r="33" spans="1:20">
      <c r="A33">
        <f t="shared" si="0"/>
        <v>31</v>
      </c>
      <c r="B33" t="s">
        <v>111</v>
      </c>
      <c r="C33" s="44" t="s">
        <v>112</v>
      </c>
      <c r="D33" t="s">
        <v>222</v>
      </c>
    </row>
    <row r="34" spans="1:20">
      <c r="A34">
        <f t="shared" si="0"/>
        <v>32</v>
      </c>
      <c r="B34" t="s">
        <v>113</v>
      </c>
      <c r="C34" s="44" t="s">
        <v>114</v>
      </c>
      <c r="D34" t="s">
        <v>222</v>
      </c>
    </row>
    <row r="35" spans="1:20">
      <c r="A35">
        <f t="shared" si="0"/>
        <v>33</v>
      </c>
      <c r="B35" t="s">
        <v>113</v>
      </c>
      <c r="C35" s="44" t="s">
        <v>115</v>
      </c>
      <c r="H35" s="44">
        <v>2</v>
      </c>
      <c r="S35">
        <v>1</v>
      </c>
      <c r="T35" s="44">
        <v>2</v>
      </c>
    </row>
    <row r="36" spans="1:20">
      <c r="A36">
        <f t="shared" si="0"/>
        <v>34</v>
      </c>
      <c r="B36" t="s">
        <v>217</v>
      </c>
      <c r="C36" s="44" t="s">
        <v>218</v>
      </c>
      <c r="D36" t="s">
        <v>222</v>
      </c>
    </row>
    <row r="37" spans="1:20">
      <c r="A37">
        <f t="shared" si="0"/>
        <v>35</v>
      </c>
      <c r="B37" t="s">
        <v>116</v>
      </c>
      <c r="C37" s="44" t="s">
        <v>117</v>
      </c>
      <c r="D37" t="s">
        <v>222</v>
      </c>
      <c r="G37">
        <v>1</v>
      </c>
      <c r="K37">
        <v>1</v>
      </c>
    </row>
    <row r="38" spans="1:20">
      <c r="A38">
        <f t="shared" si="0"/>
        <v>36</v>
      </c>
      <c r="B38" t="s">
        <v>118</v>
      </c>
      <c r="C38" s="44" t="s">
        <v>119</v>
      </c>
      <c r="G38">
        <v>1</v>
      </c>
      <c r="H38" s="44">
        <v>4</v>
      </c>
      <c r="R38">
        <v>1</v>
      </c>
      <c r="S38">
        <v>1</v>
      </c>
      <c r="T38" s="44">
        <v>5</v>
      </c>
    </row>
    <row r="39" spans="1:20">
      <c r="A39">
        <f t="shared" si="0"/>
        <v>37</v>
      </c>
      <c r="B39" t="s">
        <v>118</v>
      </c>
      <c r="C39" s="44" t="s">
        <v>120</v>
      </c>
      <c r="D39" t="s">
        <v>222</v>
      </c>
      <c r="G39">
        <v>1</v>
      </c>
    </row>
    <row r="40" spans="1:20">
      <c r="A40">
        <f t="shared" si="0"/>
        <v>38</v>
      </c>
      <c r="B40" t="s">
        <v>121</v>
      </c>
      <c r="C40" s="44" t="s">
        <v>122</v>
      </c>
      <c r="S40">
        <v>1</v>
      </c>
      <c r="T40" s="44">
        <v>1</v>
      </c>
    </row>
    <row r="41" spans="1:20">
      <c r="A41">
        <f t="shared" si="0"/>
        <v>39</v>
      </c>
      <c r="B41" t="s">
        <v>123</v>
      </c>
      <c r="C41" s="44" t="s">
        <v>124</v>
      </c>
      <c r="F41">
        <v>1</v>
      </c>
      <c r="H41" s="44">
        <v>4</v>
      </c>
      <c r="R41">
        <v>3</v>
      </c>
      <c r="T41" s="44">
        <v>1</v>
      </c>
    </row>
    <row r="42" spans="1:20">
      <c r="A42">
        <f t="shared" si="0"/>
        <v>40</v>
      </c>
      <c r="B42" t="s">
        <v>125</v>
      </c>
      <c r="C42" s="44" t="s">
        <v>126</v>
      </c>
      <c r="T42" s="44">
        <v>2</v>
      </c>
    </row>
    <row r="43" spans="1:20">
      <c r="A43">
        <f t="shared" si="0"/>
        <v>41</v>
      </c>
      <c r="B43" t="s">
        <v>127</v>
      </c>
      <c r="C43" s="44" t="s">
        <v>128</v>
      </c>
      <c r="D43" t="s">
        <v>222</v>
      </c>
      <c r="E43">
        <v>1</v>
      </c>
      <c r="F43">
        <v>1</v>
      </c>
      <c r="G43">
        <v>5</v>
      </c>
      <c r="H43" s="44">
        <v>1</v>
      </c>
      <c r="Q43">
        <v>1</v>
      </c>
      <c r="R43">
        <v>1</v>
      </c>
      <c r="T43" s="44">
        <v>2</v>
      </c>
    </row>
    <row r="44" spans="1:20">
      <c r="A44">
        <f t="shared" si="0"/>
        <v>42</v>
      </c>
      <c r="B44" t="s">
        <v>129</v>
      </c>
      <c r="C44" s="44" t="s">
        <v>130</v>
      </c>
      <c r="F44">
        <v>1</v>
      </c>
      <c r="H44" s="44">
        <v>1</v>
      </c>
      <c r="Q44">
        <v>2</v>
      </c>
      <c r="R44">
        <v>1</v>
      </c>
      <c r="S44">
        <v>1</v>
      </c>
      <c r="T44" s="44">
        <v>1</v>
      </c>
    </row>
    <row r="45" spans="1:20">
      <c r="A45">
        <f t="shared" si="0"/>
        <v>43</v>
      </c>
      <c r="B45" t="s">
        <v>129</v>
      </c>
      <c r="C45" s="44" t="s">
        <v>131</v>
      </c>
      <c r="D45" t="s">
        <v>222</v>
      </c>
      <c r="Q45">
        <v>1</v>
      </c>
      <c r="T45" s="44">
        <v>1</v>
      </c>
    </row>
    <row r="46" spans="1:20">
      <c r="A46">
        <f t="shared" si="0"/>
        <v>44</v>
      </c>
      <c r="B46" t="s">
        <v>132</v>
      </c>
      <c r="C46" s="44" t="s">
        <v>133</v>
      </c>
      <c r="R46">
        <v>1</v>
      </c>
      <c r="S46">
        <v>1</v>
      </c>
      <c r="T46" s="44">
        <v>1</v>
      </c>
    </row>
    <row r="47" spans="1:20">
      <c r="A47">
        <f t="shared" si="0"/>
        <v>45</v>
      </c>
      <c r="B47" t="s">
        <v>134</v>
      </c>
      <c r="C47" s="44" t="s">
        <v>135</v>
      </c>
      <c r="H47" s="44">
        <v>1</v>
      </c>
      <c r="Q47">
        <v>1</v>
      </c>
      <c r="R47">
        <v>1</v>
      </c>
      <c r="S47">
        <v>3</v>
      </c>
      <c r="T47" s="44">
        <v>3</v>
      </c>
    </row>
    <row r="48" spans="1:20">
      <c r="A48">
        <f t="shared" si="0"/>
        <v>46</v>
      </c>
      <c r="B48" t="s">
        <v>136</v>
      </c>
      <c r="C48" s="44" t="s">
        <v>137</v>
      </c>
      <c r="H48" s="44">
        <v>1</v>
      </c>
      <c r="Q48">
        <v>1</v>
      </c>
      <c r="S48">
        <v>1</v>
      </c>
      <c r="T48" s="44">
        <v>1</v>
      </c>
    </row>
    <row r="49" spans="1:20">
      <c r="A49">
        <f t="shared" si="0"/>
        <v>47</v>
      </c>
      <c r="B49" t="s">
        <v>138</v>
      </c>
      <c r="C49" s="44" t="s">
        <v>139</v>
      </c>
      <c r="G49">
        <v>1</v>
      </c>
      <c r="Q49">
        <v>1</v>
      </c>
      <c r="R49">
        <v>1</v>
      </c>
      <c r="S49">
        <v>2</v>
      </c>
      <c r="T49" s="44">
        <v>1</v>
      </c>
    </row>
    <row r="50" spans="1:20">
      <c r="A50">
        <f t="shared" si="0"/>
        <v>48</v>
      </c>
      <c r="B50" t="s">
        <v>140</v>
      </c>
      <c r="C50" s="44" t="s">
        <v>141</v>
      </c>
      <c r="F50">
        <v>1</v>
      </c>
      <c r="Q50">
        <v>3</v>
      </c>
      <c r="R50">
        <v>3</v>
      </c>
      <c r="S50">
        <v>3</v>
      </c>
    </row>
    <row r="51" spans="1:20">
      <c r="A51">
        <f t="shared" si="0"/>
        <v>49</v>
      </c>
      <c r="B51" t="s">
        <v>142</v>
      </c>
      <c r="C51" s="44" t="s">
        <v>143</v>
      </c>
      <c r="F51">
        <v>4</v>
      </c>
      <c r="R51">
        <v>1</v>
      </c>
      <c r="S51">
        <v>5</v>
      </c>
    </row>
    <row r="52" spans="1:20">
      <c r="A52">
        <f t="shared" si="0"/>
        <v>50</v>
      </c>
      <c r="B52" t="s">
        <v>144</v>
      </c>
      <c r="C52" s="44" t="s">
        <v>145</v>
      </c>
      <c r="E52">
        <v>3</v>
      </c>
      <c r="F52">
        <v>1</v>
      </c>
      <c r="G52">
        <v>1</v>
      </c>
      <c r="T52" s="44">
        <v>7</v>
      </c>
    </row>
    <row r="53" spans="1:20">
      <c r="A53">
        <f t="shared" si="0"/>
        <v>51</v>
      </c>
      <c r="B53" t="s">
        <v>146</v>
      </c>
      <c r="C53" s="44" t="s">
        <v>147</v>
      </c>
      <c r="G53">
        <v>1</v>
      </c>
      <c r="S53">
        <v>1</v>
      </c>
    </row>
    <row r="54" spans="1:20">
      <c r="A54">
        <f t="shared" si="0"/>
        <v>52</v>
      </c>
      <c r="B54" t="s">
        <v>148</v>
      </c>
      <c r="C54" s="44" t="s">
        <v>149</v>
      </c>
    </row>
    <row r="55" spans="1:20">
      <c r="A55">
        <f t="shared" si="0"/>
        <v>53</v>
      </c>
      <c r="B55" t="s">
        <v>150</v>
      </c>
      <c r="C55" s="44" t="s">
        <v>151</v>
      </c>
      <c r="T55" s="44">
        <v>2</v>
      </c>
    </row>
    <row r="56" spans="1:20">
      <c r="A56">
        <f t="shared" si="0"/>
        <v>54</v>
      </c>
      <c r="B56" t="s">
        <v>152</v>
      </c>
      <c r="C56" s="44" t="s">
        <v>153</v>
      </c>
      <c r="G56">
        <v>2</v>
      </c>
      <c r="H56" s="44">
        <v>3</v>
      </c>
      <c r="Q56">
        <v>1</v>
      </c>
      <c r="R56">
        <v>3</v>
      </c>
      <c r="T56" s="44">
        <v>5</v>
      </c>
    </row>
    <row r="57" spans="1:20">
      <c r="A57">
        <f t="shared" si="0"/>
        <v>55</v>
      </c>
      <c r="B57" t="s">
        <v>154</v>
      </c>
      <c r="C57" s="44" t="s">
        <v>155</v>
      </c>
      <c r="D57" t="s">
        <v>222</v>
      </c>
    </row>
    <row r="58" spans="1:20">
      <c r="A58">
        <f t="shared" si="0"/>
        <v>56</v>
      </c>
      <c r="B58" t="s">
        <v>156</v>
      </c>
      <c r="C58" s="44" t="s">
        <v>157</v>
      </c>
      <c r="G58">
        <v>1</v>
      </c>
      <c r="H58" s="44">
        <v>4</v>
      </c>
      <c r="S58">
        <v>1</v>
      </c>
      <c r="T58" s="44">
        <v>2</v>
      </c>
    </row>
    <row r="59" spans="1:20">
      <c r="A59">
        <f t="shared" si="0"/>
        <v>57</v>
      </c>
      <c r="B59" t="s">
        <v>158</v>
      </c>
      <c r="C59" s="44" t="s">
        <v>159</v>
      </c>
      <c r="H59" s="44">
        <v>1</v>
      </c>
      <c r="T59" s="44">
        <v>1</v>
      </c>
    </row>
    <row r="60" spans="1:20">
      <c r="A60">
        <f t="shared" si="0"/>
        <v>58</v>
      </c>
      <c r="B60" t="s">
        <v>160</v>
      </c>
      <c r="C60" s="44" t="s">
        <v>161</v>
      </c>
      <c r="F60">
        <v>1</v>
      </c>
      <c r="G60">
        <v>1</v>
      </c>
      <c r="H60" s="44">
        <v>1</v>
      </c>
      <c r="Q60">
        <v>2</v>
      </c>
      <c r="R60">
        <v>2</v>
      </c>
      <c r="S60">
        <v>2</v>
      </c>
      <c r="T60" s="44">
        <v>1</v>
      </c>
    </row>
    <row r="61" spans="1:20">
      <c r="A61">
        <f t="shared" si="0"/>
        <v>59</v>
      </c>
      <c r="B61" t="s">
        <v>162</v>
      </c>
      <c r="C61" s="44" t="s">
        <v>163</v>
      </c>
      <c r="H61" s="44">
        <v>1</v>
      </c>
    </row>
    <row r="62" spans="1:20">
      <c r="A62">
        <f t="shared" si="0"/>
        <v>60</v>
      </c>
      <c r="B62" t="s">
        <v>164</v>
      </c>
      <c r="C62" s="44" t="s">
        <v>165</v>
      </c>
      <c r="H62" s="44">
        <v>2</v>
      </c>
      <c r="T62" s="44">
        <v>1</v>
      </c>
    </row>
    <row r="63" spans="1:20">
      <c r="A63">
        <f t="shared" si="0"/>
        <v>61</v>
      </c>
      <c r="B63" t="s">
        <v>166</v>
      </c>
      <c r="C63" s="44" t="s">
        <v>167</v>
      </c>
      <c r="H63" s="44">
        <v>1</v>
      </c>
      <c r="S63">
        <v>1</v>
      </c>
      <c r="T63" s="44">
        <v>1</v>
      </c>
    </row>
    <row r="64" spans="1:20">
      <c r="A64">
        <f t="shared" si="0"/>
        <v>62</v>
      </c>
      <c r="B64" t="s">
        <v>168</v>
      </c>
      <c r="C64" s="44" t="s">
        <v>169</v>
      </c>
      <c r="F64">
        <v>2</v>
      </c>
      <c r="Q64">
        <v>1</v>
      </c>
      <c r="S64">
        <v>2</v>
      </c>
    </row>
    <row r="65" spans="1:20">
      <c r="A65">
        <f t="shared" si="0"/>
        <v>63</v>
      </c>
      <c r="B65" t="s">
        <v>170</v>
      </c>
      <c r="C65" s="44" t="s">
        <v>171</v>
      </c>
      <c r="S65">
        <v>1</v>
      </c>
      <c r="T65" s="44">
        <v>1</v>
      </c>
    </row>
    <row r="66" spans="1:20">
      <c r="A66">
        <f t="shared" si="0"/>
        <v>64</v>
      </c>
      <c r="B66" t="s">
        <v>172</v>
      </c>
      <c r="C66" s="44" t="s">
        <v>173</v>
      </c>
      <c r="G66">
        <v>1</v>
      </c>
    </row>
    <row r="67" spans="1:20">
      <c r="A67">
        <f t="shared" si="0"/>
        <v>65</v>
      </c>
      <c r="B67" t="s">
        <v>174</v>
      </c>
      <c r="C67" s="44" t="s">
        <v>175</v>
      </c>
      <c r="E67">
        <v>1</v>
      </c>
      <c r="H67" s="44">
        <v>4</v>
      </c>
      <c r="T67" s="44">
        <v>1</v>
      </c>
    </row>
    <row r="68" spans="1:20">
      <c r="A68">
        <f t="shared" si="0"/>
        <v>66</v>
      </c>
      <c r="B68" t="s">
        <v>176</v>
      </c>
      <c r="C68" s="44" t="s">
        <v>177</v>
      </c>
      <c r="F68">
        <v>1</v>
      </c>
    </row>
    <row r="69" spans="1:20">
      <c r="A69">
        <f t="shared" ref="A69:A85" si="1">+A68+1</f>
        <v>67</v>
      </c>
      <c r="B69" t="s">
        <v>178</v>
      </c>
      <c r="C69" s="44" t="s">
        <v>179</v>
      </c>
    </row>
    <row r="70" spans="1:20">
      <c r="A70">
        <f t="shared" si="1"/>
        <v>68</v>
      </c>
      <c r="B70" t="s">
        <v>180</v>
      </c>
      <c r="C70" s="44" t="s">
        <v>181</v>
      </c>
      <c r="E70">
        <v>1</v>
      </c>
      <c r="F70">
        <v>1</v>
      </c>
      <c r="G70">
        <v>1</v>
      </c>
      <c r="H70" s="44">
        <v>5</v>
      </c>
      <c r="O70">
        <v>1</v>
      </c>
      <c r="P70" s="44">
        <v>1</v>
      </c>
      <c r="T70" s="44">
        <v>2</v>
      </c>
    </row>
    <row r="71" spans="1:20">
      <c r="A71">
        <f t="shared" si="1"/>
        <v>69</v>
      </c>
      <c r="B71" t="s">
        <v>182</v>
      </c>
      <c r="C71" s="44" t="s">
        <v>183</v>
      </c>
      <c r="S71">
        <v>1</v>
      </c>
      <c r="T71" s="44">
        <v>3</v>
      </c>
    </row>
    <row r="72" spans="1:20">
      <c r="A72">
        <f t="shared" si="1"/>
        <v>70</v>
      </c>
      <c r="B72" t="s">
        <v>184</v>
      </c>
      <c r="C72" s="44" t="s">
        <v>185</v>
      </c>
      <c r="D72" t="s">
        <v>222</v>
      </c>
      <c r="F72">
        <v>1</v>
      </c>
      <c r="H72" s="44">
        <v>1</v>
      </c>
    </row>
    <row r="73" spans="1:20">
      <c r="A73">
        <f t="shared" si="1"/>
        <v>71</v>
      </c>
      <c r="B73" t="s">
        <v>186</v>
      </c>
      <c r="C73" s="44" t="s">
        <v>187</v>
      </c>
    </row>
    <row r="74" spans="1:20">
      <c r="A74">
        <f t="shared" si="1"/>
        <v>72</v>
      </c>
      <c r="B74" t="s">
        <v>188</v>
      </c>
      <c r="C74" s="44" t="s">
        <v>189</v>
      </c>
      <c r="G74">
        <v>1</v>
      </c>
      <c r="H74" s="44">
        <v>1</v>
      </c>
      <c r="L74" s="44">
        <v>3</v>
      </c>
      <c r="R74">
        <v>1</v>
      </c>
      <c r="T74" s="44">
        <v>1</v>
      </c>
    </row>
    <row r="75" spans="1:20">
      <c r="A75">
        <f t="shared" si="1"/>
        <v>73</v>
      </c>
      <c r="B75" t="s">
        <v>190</v>
      </c>
      <c r="C75" s="44" t="s">
        <v>191</v>
      </c>
      <c r="H75" s="44">
        <v>3</v>
      </c>
      <c r="S75">
        <v>1</v>
      </c>
      <c r="T75" s="44">
        <v>5</v>
      </c>
    </row>
    <row r="76" spans="1:20">
      <c r="A76">
        <f t="shared" si="1"/>
        <v>74</v>
      </c>
      <c r="B76" t="s">
        <v>192</v>
      </c>
      <c r="C76" s="44" t="s">
        <v>193</v>
      </c>
      <c r="D76" t="s">
        <v>222</v>
      </c>
      <c r="E76">
        <v>1</v>
      </c>
    </row>
    <row r="77" spans="1:20">
      <c r="A77">
        <f t="shared" si="1"/>
        <v>75</v>
      </c>
      <c r="B77" t="s">
        <v>194</v>
      </c>
      <c r="C77" s="44" t="s">
        <v>195</v>
      </c>
    </row>
    <row r="78" spans="1:20">
      <c r="A78">
        <f t="shared" si="1"/>
        <v>76</v>
      </c>
      <c r="B78" t="s">
        <v>196</v>
      </c>
      <c r="C78" s="44" t="s">
        <v>197</v>
      </c>
      <c r="E78">
        <v>1</v>
      </c>
      <c r="G78">
        <v>2</v>
      </c>
      <c r="R78">
        <v>2</v>
      </c>
    </row>
    <row r="79" spans="1:20">
      <c r="A79">
        <f t="shared" si="1"/>
        <v>77</v>
      </c>
      <c r="B79" t="s">
        <v>198</v>
      </c>
      <c r="C79" s="44" t="s">
        <v>199</v>
      </c>
      <c r="H79" s="44">
        <v>1</v>
      </c>
      <c r="Q79">
        <v>1</v>
      </c>
      <c r="T79" s="44">
        <v>1</v>
      </c>
    </row>
    <row r="80" spans="1:20">
      <c r="A80">
        <f t="shared" si="1"/>
        <v>78</v>
      </c>
      <c r="B80" t="s">
        <v>200</v>
      </c>
      <c r="C80" s="44" t="s">
        <v>201</v>
      </c>
      <c r="E80">
        <v>2</v>
      </c>
      <c r="Q80">
        <v>3</v>
      </c>
      <c r="S80">
        <v>1</v>
      </c>
    </row>
    <row r="81" spans="1:21">
      <c r="A81">
        <f t="shared" si="1"/>
        <v>79</v>
      </c>
      <c r="B81" t="s">
        <v>202</v>
      </c>
      <c r="C81" s="44" t="s">
        <v>203</v>
      </c>
      <c r="G81">
        <v>1</v>
      </c>
      <c r="H81" s="44">
        <v>2</v>
      </c>
      <c r="S81">
        <v>1</v>
      </c>
      <c r="T81" s="44">
        <v>3</v>
      </c>
    </row>
    <row r="82" spans="1:21">
      <c r="A82">
        <f t="shared" si="1"/>
        <v>80</v>
      </c>
      <c r="B82" t="s">
        <v>204</v>
      </c>
      <c r="C82" s="44" t="s">
        <v>205</v>
      </c>
      <c r="D82" t="s">
        <v>222</v>
      </c>
      <c r="Q82">
        <v>4</v>
      </c>
      <c r="R82">
        <v>1</v>
      </c>
    </row>
    <row r="83" spans="1:21">
      <c r="A83">
        <f t="shared" si="1"/>
        <v>81</v>
      </c>
      <c r="B83" t="s">
        <v>206</v>
      </c>
      <c r="C83" s="44" t="s">
        <v>207</v>
      </c>
      <c r="H83" s="44">
        <v>1</v>
      </c>
      <c r="T83" s="44">
        <v>2</v>
      </c>
    </row>
    <row r="84" spans="1:21">
      <c r="A84">
        <f t="shared" si="1"/>
        <v>82</v>
      </c>
      <c r="B84" t="s">
        <v>208</v>
      </c>
      <c r="C84" s="44" t="s">
        <v>209</v>
      </c>
      <c r="E84">
        <v>1</v>
      </c>
      <c r="G84">
        <v>1</v>
      </c>
    </row>
    <row r="85" spans="1:21" ht="16.5" thickBot="1">
      <c r="A85">
        <f t="shared" si="1"/>
        <v>83</v>
      </c>
      <c r="B85" s="76" t="s">
        <v>58</v>
      </c>
      <c r="C85" s="77" t="s">
        <v>210</v>
      </c>
      <c r="D85" s="76"/>
      <c r="E85" s="76"/>
      <c r="F85" s="76"/>
      <c r="G85" s="76">
        <v>2</v>
      </c>
      <c r="H85" s="77"/>
      <c r="I85" s="76"/>
      <c r="J85" s="76"/>
      <c r="K85" s="76"/>
      <c r="L85" s="77"/>
      <c r="M85" s="76"/>
      <c r="N85" s="76"/>
      <c r="O85" s="76"/>
      <c r="P85" s="77"/>
      <c r="Q85" s="76">
        <v>1</v>
      </c>
      <c r="R85" s="76"/>
      <c r="S85" s="76">
        <v>1</v>
      </c>
      <c r="T85" s="77"/>
    </row>
    <row r="86" spans="1:21" ht="16.5" thickTop="1">
      <c r="B86" s="24" t="s">
        <v>219</v>
      </c>
      <c r="E86">
        <f>SUM(E3:E85)</f>
        <v>26</v>
      </c>
      <c r="F86">
        <f t="shared" ref="F86:T86" si="2">SUM(F3:F85)</f>
        <v>23</v>
      </c>
      <c r="G86">
        <f t="shared" si="2"/>
        <v>29</v>
      </c>
      <c r="H86" s="44">
        <f t="shared" si="2"/>
        <v>56</v>
      </c>
      <c r="I86">
        <f t="shared" si="2"/>
        <v>0</v>
      </c>
      <c r="J86">
        <f t="shared" si="2"/>
        <v>0</v>
      </c>
      <c r="K86">
        <f t="shared" si="2"/>
        <v>2</v>
      </c>
      <c r="L86" s="44">
        <f t="shared" si="2"/>
        <v>3</v>
      </c>
      <c r="M86">
        <f t="shared" si="2"/>
        <v>1</v>
      </c>
      <c r="N86">
        <f t="shared" si="2"/>
        <v>0</v>
      </c>
      <c r="O86">
        <f t="shared" si="2"/>
        <v>1</v>
      </c>
      <c r="P86" s="44">
        <f t="shared" si="2"/>
        <v>5</v>
      </c>
      <c r="Q86">
        <f t="shared" si="2"/>
        <v>34</v>
      </c>
      <c r="R86">
        <f t="shared" si="2"/>
        <v>28</v>
      </c>
      <c r="S86">
        <f t="shared" si="2"/>
        <v>48</v>
      </c>
      <c r="T86" s="44">
        <f t="shared" si="2"/>
        <v>96</v>
      </c>
      <c r="U86" s="48">
        <f>SUM(G86:T86)</f>
        <v>303</v>
      </c>
    </row>
    <row r="87" spans="1:21">
      <c r="B87" s="24" t="s">
        <v>221</v>
      </c>
      <c r="C87" s="2"/>
      <c r="E87">
        <f>COUNTA(E3:E85)</f>
        <v>13</v>
      </c>
      <c r="F87">
        <f t="shared" ref="F87:T87" si="3">COUNTA(F3:F85)</f>
        <v>18</v>
      </c>
      <c r="G87">
        <f t="shared" si="3"/>
        <v>21</v>
      </c>
      <c r="H87" s="44">
        <f t="shared" si="3"/>
        <v>31</v>
      </c>
      <c r="I87">
        <f t="shared" si="3"/>
        <v>0</v>
      </c>
      <c r="J87">
        <f t="shared" si="3"/>
        <v>0</v>
      </c>
      <c r="K87">
        <f t="shared" si="3"/>
        <v>2</v>
      </c>
      <c r="L87" s="44">
        <f t="shared" si="3"/>
        <v>1</v>
      </c>
      <c r="M87">
        <f t="shared" si="3"/>
        <v>1</v>
      </c>
      <c r="N87">
        <f t="shared" si="3"/>
        <v>0</v>
      </c>
      <c r="O87">
        <f t="shared" si="3"/>
        <v>1</v>
      </c>
      <c r="P87" s="44">
        <f t="shared" si="3"/>
        <v>4</v>
      </c>
      <c r="Q87">
        <f t="shared" si="3"/>
        <v>21</v>
      </c>
      <c r="R87">
        <f t="shared" si="3"/>
        <v>18</v>
      </c>
      <c r="S87">
        <f t="shared" si="3"/>
        <v>31</v>
      </c>
      <c r="T87" s="44">
        <f t="shared" si="3"/>
        <v>43</v>
      </c>
    </row>
    <row r="88" spans="1:21">
      <c r="B88" s="24" t="s">
        <v>220</v>
      </c>
      <c r="C88" s="2"/>
      <c r="E88">
        <f>+E86/E87</f>
        <v>2</v>
      </c>
      <c r="F88" s="39">
        <f t="shared" ref="F88:T88" si="4">+F86/F87</f>
        <v>1.2777777777777777</v>
      </c>
      <c r="G88" s="39">
        <f t="shared" si="4"/>
        <v>1.3809523809523809</v>
      </c>
      <c r="H88" s="45">
        <f t="shared" si="4"/>
        <v>1.8064516129032258</v>
      </c>
      <c r="I88" s="40">
        <v>0</v>
      </c>
      <c r="J88" s="39">
        <v>0</v>
      </c>
      <c r="K88" s="39">
        <f t="shared" si="4"/>
        <v>1</v>
      </c>
      <c r="L88" s="45">
        <f t="shared" si="4"/>
        <v>3</v>
      </c>
      <c r="M88" s="39">
        <f t="shared" si="4"/>
        <v>1</v>
      </c>
      <c r="N88" s="39">
        <v>0</v>
      </c>
      <c r="O88" s="39">
        <f t="shared" si="4"/>
        <v>1</v>
      </c>
      <c r="P88" s="45">
        <f t="shared" si="4"/>
        <v>1.25</v>
      </c>
      <c r="Q88" s="39">
        <f t="shared" si="4"/>
        <v>1.6190476190476191</v>
      </c>
      <c r="R88" s="39">
        <f t="shared" si="4"/>
        <v>1.5555555555555556</v>
      </c>
      <c r="S88" s="39">
        <f t="shared" si="4"/>
        <v>1.5483870967741935</v>
      </c>
      <c r="T88" s="45">
        <f t="shared" si="4"/>
        <v>2.2325581395348837</v>
      </c>
    </row>
    <row r="89" spans="1:21">
      <c r="B89" s="24" t="s">
        <v>225</v>
      </c>
      <c r="C89" s="2"/>
      <c r="E89" s="41">
        <f>+E86/$A$85</f>
        <v>0.31325301204819278</v>
      </c>
      <c r="F89" s="41">
        <f t="shared" ref="F89:T89" si="5">+F86/$A$85</f>
        <v>0.27710843373493976</v>
      </c>
      <c r="G89" s="41">
        <f t="shared" si="5"/>
        <v>0.3493975903614458</v>
      </c>
      <c r="H89" s="46">
        <f t="shared" si="5"/>
        <v>0.67469879518072284</v>
      </c>
      <c r="I89">
        <f t="shared" si="5"/>
        <v>0</v>
      </c>
      <c r="J89">
        <f t="shared" si="5"/>
        <v>0</v>
      </c>
      <c r="K89" s="41">
        <f t="shared" si="5"/>
        <v>2.4096385542168676E-2</v>
      </c>
      <c r="L89" s="46">
        <f t="shared" si="5"/>
        <v>3.614457831325301E-2</v>
      </c>
      <c r="M89" s="41">
        <f t="shared" si="5"/>
        <v>1.2048192771084338E-2</v>
      </c>
      <c r="N89">
        <f t="shared" si="5"/>
        <v>0</v>
      </c>
      <c r="O89" s="41">
        <f t="shared" si="5"/>
        <v>1.2048192771084338E-2</v>
      </c>
      <c r="P89" s="46">
        <f t="shared" si="5"/>
        <v>6.0240963855421686E-2</v>
      </c>
      <c r="Q89" s="41">
        <f t="shared" si="5"/>
        <v>0.40963855421686746</v>
      </c>
      <c r="R89" s="41">
        <f t="shared" si="5"/>
        <v>0.33734939759036142</v>
      </c>
      <c r="S89" s="41">
        <f t="shared" si="5"/>
        <v>0.57831325301204817</v>
      </c>
      <c r="T89" s="46">
        <f t="shared" si="5"/>
        <v>1.1566265060240963</v>
      </c>
    </row>
    <row r="90" spans="1:21"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</row>
    <row r="91" spans="1:21" ht="16.5" thickBot="1"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</row>
    <row r="92" spans="1:21" ht="16.5" thickTop="1">
      <c r="D92" s="30"/>
      <c r="E92" s="30"/>
      <c r="F92" s="30"/>
      <c r="G92" s="61" t="s">
        <v>226</v>
      </c>
      <c r="H92" s="58"/>
      <c r="I92" s="58"/>
      <c r="J92" s="58"/>
      <c r="K92" s="58"/>
      <c r="L92" s="58"/>
      <c r="M92" s="58"/>
      <c r="N92" s="58"/>
      <c r="O92" s="58"/>
      <c r="P92" s="59">
        <f>SUM(G86,K86,O86,S86)</f>
        <v>80</v>
      </c>
      <c r="Q92" s="60"/>
      <c r="R92" s="60"/>
      <c r="S92" s="61" t="s">
        <v>235</v>
      </c>
      <c r="T92" s="58"/>
      <c r="U92" s="59">
        <f>SUM(G87+K87+O87+S87)</f>
        <v>55</v>
      </c>
    </row>
    <row r="93" spans="1:21" ht="16.5" thickBot="1">
      <c r="G93" s="62" t="s">
        <v>227</v>
      </c>
      <c r="H93" s="56"/>
      <c r="I93" s="56"/>
      <c r="J93" s="56"/>
      <c r="K93" s="56"/>
      <c r="L93" s="56"/>
      <c r="M93" s="56"/>
      <c r="N93" s="56"/>
      <c r="O93" s="56"/>
      <c r="P93" s="57">
        <f>SUM(H86+L86+P86+T86)</f>
        <v>160</v>
      </c>
      <c r="Q93" s="47"/>
      <c r="R93" s="47"/>
      <c r="S93" s="62" t="s">
        <v>236</v>
      </c>
      <c r="T93" s="56"/>
      <c r="U93" s="44">
        <f>SUM(H87+L87+P87+T87)</f>
        <v>79</v>
      </c>
    </row>
    <row r="94" spans="1:21" ht="16.5" thickBot="1">
      <c r="G94" s="63" t="s">
        <v>234</v>
      </c>
      <c r="H94" s="52"/>
      <c r="I94" s="52"/>
      <c r="J94" s="52"/>
      <c r="K94" s="52"/>
      <c r="L94" s="52"/>
      <c r="M94" s="52"/>
      <c r="N94" s="52"/>
      <c r="O94" s="52"/>
      <c r="P94" s="64"/>
      <c r="Q94" s="47"/>
      <c r="R94" s="47"/>
      <c r="S94" s="70" t="s">
        <v>233</v>
      </c>
      <c r="T94" s="55"/>
      <c r="U94" s="71"/>
    </row>
    <row r="95" spans="1:21">
      <c r="G95" s="65" t="s">
        <v>231</v>
      </c>
      <c r="H95" s="47"/>
      <c r="I95" s="47"/>
      <c r="J95" s="47"/>
      <c r="K95" s="49">
        <f>100*(H86-G86)/G86</f>
        <v>93.103448275862064</v>
      </c>
      <c r="L95" s="50" t="s">
        <v>232</v>
      </c>
      <c r="M95" s="47"/>
      <c r="N95" s="47"/>
      <c r="O95" s="47"/>
      <c r="Q95" s="47"/>
      <c r="R95" s="47"/>
      <c r="S95" s="72"/>
      <c r="T95" s="49">
        <f>100*(H87-G87)/G87</f>
        <v>47.61904761904762</v>
      </c>
      <c r="U95" s="73" t="s">
        <v>232</v>
      </c>
    </row>
    <row r="96" spans="1:21">
      <c r="G96" s="65" t="s">
        <v>228</v>
      </c>
      <c r="H96" s="47"/>
      <c r="I96" s="47"/>
      <c r="J96" s="47"/>
      <c r="K96" s="49">
        <f>100*(L86-K86)/K86</f>
        <v>50</v>
      </c>
      <c r="L96" s="50" t="s">
        <v>232</v>
      </c>
      <c r="M96" s="47"/>
      <c r="N96" s="47"/>
      <c r="O96" s="47"/>
      <c r="Q96" s="47"/>
      <c r="R96" s="47"/>
      <c r="S96" s="72"/>
      <c r="T96" s="47">
        <f>100*(L87-K87)/K87</f>
        <v>-50</v>
      </c>
      <c r="U96" s="73" t="s">
        <v>232</v>
      </c>
    </row>
    <row r="97" spans="7:21">
      <c r="G97" s="65" t="s">
        <v>229</v>
      </c>
      <c r="H97" s="47"/>
      <c r="I97" s="47"/>
      <c r="J97" s="47"/>
      <c r="K97" s="47">
        <f>100*(P86-O86)/O86</f>
        <v>400</v>
      </c>
      <c r="L97" s="50" t="s">
        <v>232</v>
      </c>
      <c r="M97" s="47"/>
      <c r="N97" s="47"/>
      <c r="O97" s="47"/>
      <c r="Q97" s="47"/>
      <c r="R97" s="47"/>
      <c r="S97" s="72"/>
      <c r="T97" s="47">
        <f>100*(P87-O87)/O87</f>
        <v>300</v>
      </c>
      <c r="U97" s="73" t="s">
        <v>232</v>
      </c>
    </row>
    <row r="98" spans="7:21">
      <c r="G98" s="65" t="s">
        <v>230</v>
      </c>
      <c r="H98" s="47"/>
      <c r="I98" s="47"/>
      <c r="J98" s="47"/>
      <c r="K98" s="47">
        <f>100*(T86-S86)/S86</f>
        <v>100</v>
      </c>
      <c r="L98" s="51" t="s">
        <v>232</v>
      </c>
      <c r="M98" s="47"/>
      <c r="N98" s="47"/>
      <c r="O98" s="47"/>
      <c r="Q98" s="47"/>
      <c r="R98" s="47"/>
      <c r="S98" s="72"/>
      <c r="T98" s="49">
        <f>100*(T87-S87)/S87</f>
        <v>38.70967741935484</v>
      </c>
      <c r="U98" s="73" t="s">
        <v>232</v>
      </c>
    </row>
    <row r="99" spans="7:21" ht="16.5" thickBot="1">
      <c r="G99" s="66" t="s">
        <v>224</v>
      </c>
      <c r="H99" s="67"/>
      <c r="I99" s="67"/>
      <c r="J99" s="67"/>
      <c r="K99" s="67">
        <f>100*(P93-P92)/P92</f>
        <v>100</v>
      </c>
      <c r="L99" s="68" t="s">
        <v>232</v>
      </c>
      <c r="M99" s="67"/>
      <c r="N99" s="67"/>
      <c r="O99" s="67"/>
      <c r="P99" s="69"/>
      <c r="Q99" s="50"/>
      <c r="R99" s="50"/>
      <c r="S99" s="66" t="s">
        <v>224</v>
      </c>
      <c r="T99" s="74">
        <f>100*(U93-U92)/U92</f>
        <v>43.636363636363633</v>
      </c>
      <c r="U99" s="69" t="s">
        <v>232</v>
      </c>
    </row>
    <row r="100" spans="7:21" ht="16.5" thickTop="1"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</row>
    <row r="101" spans="7:21"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</row>
  </sheetData>
  <mergeCells count="11">
    <mergeCell ref="G92:O92"/>
    <mergeCell ref="G93:O93"/>
    <mergeCell ref="G94:P94"/>
    <mergeCell ref="S92:T92"/>
    <mergeCell ref="S93:T93"/>
    <mergeCell ref="E1:H1"/>
    <mergeCell ref="I1:L1"/>
    <mergeCell ref="M1:P1"/>
    <mergeCell ref="Q1:T1"/>
    <mergeCell ref="B2:D2"/>
    <mergeCell ref="S94:U94"/>
  </mergeCells>
  <printOptions gridLines="1"/>
  <pageMargins left="0.2" right="0.2" top="0.25" bottom="0.25" header="0.05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All</vt:lpstr>
      <vt:lpstr>2005-2006 Grad</vt:lpstr>
      <vt:lpstr>All!Print_Area</vt:lpstr>
      <vt:lpstr>'2005-2006 Grad'!Print_Titles</vt:lpstr>
      <vt:lpstr>All!Print_Titles</vt:lpstr>
    </vt:vector>
  </TitlesOfParts>
  <Company>Sam Houston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M. Rehmert</dc:creator>
  <cp:lastModifiedBy>Karen  Eads</cp:lastModifiedBy>
  <cp:lastPrinted>2008-02-25T22:34:37Z</cp:lastPrinted>
  <dcterms:created xsi:type="dcterms:W3CDTF">2007-04-05T16:26:39Z</dcterms:created>
  <dcterms:modified xsi:type="dcterms:W3CDTF">2008-02-25T22:35:54Z</dcterms:modified>
</cp:coreProperties>
</file>