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90" activeTab="0"/>
  </bookViews>
  <sheets>
    <sheet name="Residents" sheetId="1" r:id="rId1"/>
    <sheet name="Nonresidents" sheetId="2" r:id="rId2"/>
    <sheet name="Acct Res" sheetId="3" r:id="rId3"/>
    <sheet name="Acct NR" sheetId="4" r:id="rId4"/>
  </sheets>
  <definedNames>
    <definedName name="_xlnm.Print_Area" localSheetId="1">'Nonresidents'!$A$1:$K$58</definedName>
    <definedName name="_xlnm.Print_Area" localSheetId="0">'Residents'!$A$1:$L$57</definedName>
  </definedNames>
  <calcPr fullCalcOnLoad="1"/>
</workbook>
</file>

<file path=xl/sharedStrings.xml><?xml version="1.0" encoding="utf-8"?>
<sst xmlns="http://schemas.openxmlformats.org/spreadsheetml/2006/main" count="322" uniqueCount="54">
  <si>
    <t xml:space="preserve">REGISTRATION EXPENSES - Graduate - In-State Students </t>
  </si>
  <si>
    <t>Graduate</t>
  </si>
  <si>
    <t>Tuition and</t>
  </si>
  <si>
    <t>Student</t>
  </si>
  <si>
    <t>Computer</t>
  </si>
  <si>
    <t>Recr.</t>
  </si>
  <si>
    <t>Intl.</t>
  </si>
  <si>
    <t>Semester</t>
  </si>
  <si>
    <t xml:space="preserve">Designated </t>
  </si>
  <si>
    <t>Service</t>
  </si>
  <si>
    <t>Medical</t>
  </si>
  <si>
    <t>Center</t>
  </si>
  <si>
    <t>Use</t>
  </si>
  <si>
    <t>Library</t>
  </si>
  <si>
    <t>Sports</t>
  </si>
  <si>
    <t xml:space="preserve">Advisement </t>
  </si>
  <si>
    <t>Educ.</t>
  </si>
  <si>
    <t>Total</t>
  </si>
  <si>
    <t>Hours</t>
  </si>
  <si>
    <t>Tuition</t>
  </si>
  <si>
    <t>Fee</t>
  </si>
  <si>
    <t xml:space="preserve"> Fee</t>
  </si>
  <si>
    <t>Cost</t>
  </si>
  <si>
    <t xml:space="preserve">   $</t>
  </si>
  <si>
    <t xml:space="preserve">Medical </t>
  </si>
  <si>
    <t>The above schedule is predicated on tuition rates based on $50 per credit hour, a designated tuition of $70 per credit hour and a graduate</t>
  </si>
  <si>
    <t>as of date of print; but are subject to change by action of the State Legislature or by the Board of Regents.</t>
  </si>
  <si>
    <t>In addition, anybody taking Sam Houston State University classes at the University Center at Montgomery College</t>
  </si>
  <si>
    <t>REGISTRATION EXPENSES - Graduate Non Resident Students</t>
  </si>
  <si>
    <t>revised by the Legislature at any time. All tuiton and fees are correct as of date of print, but are subject</t>
  </si>
  <si>
    <t>REGISTRATION EXPENSES - Graduate - In-State Students</t>
  </si>
  <si>
    <t>Designated</t>
  </si>
  <si>
    <t>REGISTRATION EXPENSES - Graduate - Non Resident Students</t>
  </si>
  <si>
    <t xml:space="preserve">Graduate </t>
  </si>
  <si>
    <t>Tuition and Fees per Summer Session (2007)</t>
  </si>
  <si>
    <t>Graduate - Tuition and Fees per Summer Session (2007)</t>
  </si>
  <si>
    <t xml:space="preserve">tuition of $44per credit hour.  However, tuition rates  may be revised by the Legislature at any time.  All tuition and fees are correct </t>
  </si>
  <si>
    <t>will pay an additional fee of $50 per credit hour taken there.</t>
  </si>
  <si>
    <t>Revised 03/07/06</t>
  </si>
  <si>
    <t xml:space="preserve">The above schedule is predicated on tuition rates based on $325 per credit hour, a designated </t>
  </si>
  <si>
    <t>tuition of $70 per credit hour and a graduate tuition of $44 per credit hours. However tuition rates may be</t>
  </si>
  <si>
    <t>Tuition and Fees per Summer Session (2007)Fiscal 2007</t>
  </si>
  <si>
    <t xml:space="preserve">tuition of $44 per credit hour.  However, tuition rates  may be revised by the Legislature at any time.  All tuition and fees are correct </t>
  </si>
  <si>
    <t xml:space="preserve">to change by action of the State Legislature or by the Board of Regents.  </t>
  </si>
  <si>
    <t>Out of state tuition is calculated each year by the Coordinating Board.</t>
  </si>
  <si>
    <t>Students taking Sam Houston State University classes at the University Center at Montgomery College</t>
  </si>
  <si>
    <t>as of date of print but are subject to change by action of the State Legislature or by the Board of Regents.</t>
  </si>
  <si>
    <t xml:space="preserve">The above schedule is predicated on tuition rates based on $325 per credit hour and a  designated </t>
  </si>
  <si>
    <t>tuition of $70 per credit hour and a graduate tuition of $44 per credit hours. However, tuition rates may be</t>
  </si>
  <si>
    <t>to change by action of the State Legislature or by the Board of Regents. Out-of-state tuition is calculated each year</t>
  </si>
  <si>
    <t>by the Coordinating Board.</t>
  </si>
  <si>
    <t>Tuition and Fees per Semester (Spring 2007)</t>
  </si>
  <si>
    <t>Tuition and Fees per Semester (Spring, 2007)</t>
  </si>
  <si>
    <t>Tuition and Fees per Semester (Spring 2007),Fiscal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</si>
</sst>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"/>
      <family val="0"/>
    </font>
    <font>
      <sz val="18"/>
      <name val="Times New Roman"/>
      <family val="0"/>
    </font>
    <font>
      <b/>
      <sz val="14"/>
      <name val="Arial"/>
      <family val="0"/>
    </font>
    <font>
      <sz val="14"/>
      <name val="Courier New"/>
      <family val="0"/>
    </font>
    <font>
      <b/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0" fillId="2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Alignment="1">
      <alignment horizontal="right"/>
    </xf>
    <xf numFmtId="0" fontId="9" fillId="2" borderId="0" xfId="0" applyAlignment="1">
      <alignment/>
    </xf>
    <xf numFmtId="1" fontId="5" fillId="2" borderId="0" xfId="0" applyAlignment="1">
      <alignment/>
    </xf>
    <xf numFmtId="1" fontId="9" fillId="2" borderId="0" xfId="0" applyAlignment="1">
      <alignment/>
    </xf>
    <xf numFmtId="3" fontId="5" fillId="2" borderId="0" xfId="0" applyAlignment="1">
      <alignment horizontal="right"/>
    </xf>
    <xf numFmtId="0" fontId="4" fillId="2" borderId="0" xfId="0" applyAlignment="1">
      <alignment/>
    </xf>
    <xf numFmtId="0" fontId="6" fillId="2" borderId="0" xfId="0" applyAlignment="1">
      <alignment/>
    </xf>
    <xf numFmtId="0" fontId="7" fillId="2" borderId="0" xfId="0" applyAlignment="1">
      <alignment/>
    </xf>
    <xf numFmtId="0" fontId="8" fillId="2" borderId="0" xfId="0" applyAlignment="1">
      <alignment/>
    </xf>
    <xf numFmtId="0" fontId="5" fillId="2" borderId="0" xfId="0" applyAlignment="1">
      <alignment/>
    </xf>
    <xf numFmtId="1" fontId="5" fillId="2" borderId="0" xfId="0" applyAlignment="1">
      <alignment horizontal="center"/>
    </xf>
    <xf numFmtId="0" fontId="5" fillId="2" borderId="0" xfId="0" applyAlignment="1">
      <alignment horizontal="center"/>
    </xf>
    <xf numFmtId="1" fontId="5" fillId="2" borderId="0" xfId="0" applyAlignment="1">
      <alignment horizontal="right"/>
    </xf>
    <xf numFmtId="0" fontId="5" fillId="2" borderId="0" xfId="0" applyAlignment="1">
      <alignment horizontal="centerContinuous"/>
    </xf>
    <xf numFmtId="0" fontId="6" fillId="2" borderId="0" xfId="0" applyAlignment="1">
      <alignment horizontal="centerContinuous"/>
    </xf>
    <xf numFmtId="3" fontId="5" fillId="2" borderId="0" xfId="16" applyAlignment="1">
      <alignment horizontal="right"/>
    </xf>
    <xf numFmtId="1" fontId="6" fillId="2" borderId="0" xfId="0" applyAlignment="1">
      <alignment horizontal="center"/>
    </xf>
    <xf numFmtId="4" fontId="5" fillId="2" borderId="0" xfId="15" applyAlignment="1">
      <alignment horizontal="right"/>
    </xf>
    <xf numFmtId="3" fontId="5" fillId="2" borderId="0" xfId="16" applyAlignment="1">
      <alignment/>
    </xf>
    <xf numFmtId="1" fontId="4" fillId="2" borderId="0" xfId="0" applyAlignment="1">
      <alignment/>
    </xf>
    <xf numFmtId="0" fontId="0" fillId="2" borderId="0" xfId="0" applyAlignment="1">
      <alignment horizontal="centerContinuous"/>
    </xf>
    <xf numFmtId="3" fontId="5" fillId="2" borderId="0" xfId="0" applyAlignment="1">
      <alignment/>
    </xf>
    <xf numFmtId="0" fontId="5" fillId="2" borderId="0" xfId="16" applyAlignment="1">
      <alignment/>
    </xf>
    <xf numFmtId="4" fontId="5" fillId="2" borderId="0" xfId="15" applyAlignment="1">
      <alignment/>
    </xf>
    <xf numFmtId="0" fontId="5" fillId="2" borderId="0" xfId="15" applyAlignment="1">
      <alignment/>
    </xf>
    <xf numFmtId="0" fontId="8" fillId="2" borderId="0" xfId="0" applyAlignment="1">
      <alignment horizontal="center"/>
    </xf>
    <xf numFmtId="0" fontId="10" fillId="2" borderId="0" xfId="0" applyFont="1" applyAlignment="1">
      <alignment/>
    </xf>
    <xf numFmtId="0" fontId="8" fillId="2" borderId="0" xfId="0" applyFont="1" applyAlignment="1">
      <alignment/>
    </xf>
    <xf numFmtId="0" fontId="9" fillId="2" borderId="0" xfId="0" applyFont="1" applyAlignment="1">
      <alignment/>
    </xf>
    <xf numFmtId="0" fontId="5" fillId="2" borderId="0" xfId="0" applyFont="1" applyAlignment="1">
      <alignment horizontal="centerContinuous"/>
    </xf>
    <xf numFmtId="0" fontId="4" fillId="2" borderId="0" xfId="0" applyFont="1" applyAlignment="1">
      <alignment/>
    </xf>
    <xf numFmtId="3" fontId="5" fillId="2" borderId="0" xfId="16" applyFont="1" applyAlignment="1">
      <alignment horizontal="right"/>
    </xf>
    <xf numFmtId="0" fontId="5" fillId="2" borderId="0" xfId="0" applyFont="1" applyAlignment="1">
      <alignment/>
    </xf>
    <xf numFmtId="1" fontId="9" fillId="2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workbookViewId="0" topLeftCell="A1">
      <selection activeCell="A1" sqref="A1"/>
    </sheetView>
  </sheetViews>
  <sheetFormatPr defaultColWidth="8.88671875" defaultRowHeight="15"/>
  <cols>
    <col min="1" max="1" width="6.99609375" style="7" customWidth="1"/>
    <col min="2" max="2" width="7.77734375" style="7" customWidth="1"/>
    <col min="3" max="3" width="6.99609375" style="7" customWidth="1"/>
    <col min="4" max="4" width="6.5546875" style="7" customWidth="1"/>
    <col min="5" max="5" width="6.77734375" style="7" customWidth="1"/>
    <col min="6" max="6" width="6.99609375" style="7" customWidth="1"/>
    <col min="7" max="7" width="6.77734375" style="7" customWidth="1"/>
    <col min="8" max="8" width="7.21484375" style="7" customWidth="1"/>
    <col min="9" max="9" width="7.5546875" style="7" customWidth="1"/>
    <col min="10" max="10" width="6.88671875" style="7" customWidth="1"/>
    <col min="11" max="11" width="8.77734375" style="7" customWidth="1"/>
    <col min="12" max="207" width="7.6640625" style="7" customWidth="1"/>
    <col min="208" max="208" width="0.671875" style="7" customWidth="1"/>
    <col min="209" max="16384" width="7.6640625" style="7" customWidth="1"/>
  </cols>
  <sheetData>
    <row r="1" spans="10:11" ht="15.75">
      <c r="J1" s="30" t="s">
        <v>38</v>
      </c>
      <c r="K1" s="15"/>
    </row>
    <row r="2" spans="1:256" ht="18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5:12" ht="18.75">
      <c r="E3" s="8"/>
      <c r="F3" s="8"/>
      <c r="G3" s="8"/>
      <c r="H3" s="8"/>
      <c r="I3" s="8"/>
      <c r="J3" s="8"/>
      <c r="K3" s="8"/>
      <c r="L3" s="8"/>
    </row>
    <row r="4" spans="1:12" ht="18.75">
      <c r="A4" s="28" t="s">
        <v>51</v>
      </c>
      <c r="B4" s="9"/>
      <c r="C4" s="9"/>
      <c r="D4" s="9"/>
      <c r="E4" s="9"/>
      <c r="F4" s="9"/>
      <c r="G4" s="9"/>
      <c r="H4" s="9"/>
      <c r="I4" s="9"/>
      <c r="J4" s="8"/>
      <c r="K4" s="8"/>
      <c r="L4" s="8"/>
    </row>
    <row r="5" ht="15.75">
      <c r="B5" s="12" t="s">
        <v>1</v>
      </c>
    </row>
    <row r="6" spans="1:11" ht="15.75">
      <c r="A6" s="10"/>
      <c r="B6" s="12" t="s">
        <v>2</v>
      </c>
      <c r="C6" s="11" t="s">
        <v>3</v>
      </c>
      <c r="D6" s="11"/>
      <c r="E6" s="11" t="s">
        <v>3</v>
      </c>
      <c r="F6" s="11" t="s">
        <v>4</v>
      </c>
      <c r="G6" s="11"/>
      <c r="H6" s="11" t="s">
        <v>5</v>
      </c>
      <c r="I6" s="11"/>
      <c r="J6" s="11" t="s">
        <v>6</v>
      </c>
      <c r="K6" s="10"/>
    </row>
    <row r="7" spans="1:12" ht="15.75">
      <c r="A7" s="11" t="s">
        <v>7</v>
      </c>
      <c r="B7" s="11" t="s">
        <v>8</v>
      </c>
      <c r="C7" s="11" t="s">
        <v>9</v>
      </c>
      <c r="D7" s="11" t="s">
        <v>10</v>
      </c>
      <c r="E7" s="10" t="s">
        <v>11</v>
      </c>
      <c r="F7" s="10" t="s">
        <v>12</v>
      </c>
      <c r="G7" s="12" t="s">
        <v>13</v>
      </c>
      <c r="H7" s="10" t="s">
        <v>14</v>
      </c>
      <c r="I7" s="12" t="s">
        <v>15</v>
      </c>
      <c r="J7" s="11" t="s">
        <v>16</v>
      </c>
      <c r="K7" s="11" t="s">
        <v>17</v>
      </c>
      <c r="L7" s="17"/>
    </row>
    <row r="8" spans="1:12" ht="15.75">
      <c r="A8" s="11" t="s">
        <v>18</v>
      </c>
      <c r="B8" s="11" t="s">
        <v>19</v>
      </c>
      <c r="C8" s="11" t="s">
        <v>20</v>
      </c>
      <c r="D8" s="11" t="s">
        <v>20</v>
      </c>
      <c r="E8" s="13" t="s">
        <v>20</v>
      </c>
      <c r="F8" s="11" t="s">
        <v>20</v>
      </c>
      <c r="G8" s="11" t="s">
        <v>20</v>
      </c>
      <c r="H8" s="13" t="s">
        <v>21</v>
      </c>
      <c r="I8" s="11" t="s">
        <v>20</v>
      </c>
      <c r="J8" s="11" t="s">
        <v>20</v>
      </c>
      <c r="K8" s="11" t="s">
        <v>22</v>
      </c>
      <c r="L8" s="17"/>
    </row>
    <row r="9" spans="1:12" ht="15.75">
      <c r="A9" s="10"/>
      <c r="B9" s="10" t="s">
        <v>23</v>
      </c>
      <c r="C9" s="10" t="s">
        <v>23</v>
      </c>
      <c r="D9" s="10"/>
      <c r="E9" s="10" t="s">
        <v>23</v>
      </c>
      <c r="F9" s="10" t="s">
        <v>23</v>
      </c>
      <c r="G9" s="10"/>
      <c r="H9" s="10" t="s">
        <v>23</v>
      </c>
      <c r="I9" s="10"/>
      <c r="J9" s="10"/>
      <c r="K9" s="10" t="s">
        <v>23</v>
      </c>
      <c r="L9" s="10"/>
    </row>
    <row r="10" spans="1:12" ht="15.75">
      <c r="A10" s="12">
        <v>1</v>
      </c>
      <c r="B10" s="5">
        <f>50+70+44</f>
        <v>164</v>
      </c>
      <c r="C10" s="16">
        <v>23</v>
      </c>
      <c r="D10" s="16">
        <v>30</v>
      </c>
      <c r="E10" s="5">
        <v>60</v>
      </c>
      <c r="F10" s="5">
        <v>13</v>
      </c>
      <c r="G10" s="1">
        <v>30</v>
      </c>
      <c r="H10" s="1">
        <v>75</v>
      </c>
      <c r="I10" s="1">
        <v>50</v>
      </c>
      <c r="J10" s="1">
        <v>1</v>
      </c>
      <c r="K10" s="16">
        <f aca="true" t="shared" si="0" ref="K10:K32">SUM(B10:J10)</f>
        <v>446</v>
      </c>
      <c r="L10" s="10"/>
    </row>
    <row r="11" spans="1:12" ht="15.75">
      <c r="A11" s="12">
        <f aca="true" t="shared" si="1" ref="A11:A32">A10+1</f>
        <v>2</v>
      </c>
      <c r="B11" s="5">
        <f>B10+164</f>
        <v>328</v>
      </c>
      <c r="C11" s="19">
        <f>C10+23</f>
        <v>46</v>
      </c>
      <c r="D11" s="16">
        <v>30</v>
      </c>
      <c r="E11" s="5">
        <v>60</v>
      </c>
      <c r="F11" s="5">
        <f aca="true" t="shared" si="2" ref="F11:F32">F10+13</f>
        <v>26</v>
      </c>
      <c r="G11" s="1">
        <v>30</v>
      </c>
      <c r="H11" s="1">
        <v>75</v>
      </c>
      <c r="I11" s="1">
        <v>50</v>
      </c>
      <c r="J11" s="1">
        <v>1</v>
      </c>
      <c r="K11" s="16">
        <f t="shared" si="0"/>
        <v>646</v>
      </c>
      <c r="L11" s="10"/>
    </row>
    <row r="12" spans="1:12" ht="15.75">
      <c r="A12" s="12">
        <f t="shared" si="1"/>
        <v>3</v>
      </c>
      <c r="B12" s="5">
        <f aca="true" t="shared" si="3" ref="B12:B32">B11+164</f>
        <v>492</v>
      </c>
      <c r="C12" s="19">
        <f aca="true" t="shared" si="4" ref="C12:C18">C11+23</f>
        <v>69</v>
      </c>
      <c r="D12" s="16">
        <v>30</v>
      </c>
      <c r="E12" s="5">
        <v>60</v>
      </c>
      <c r="F12" s="5">
        <f t="shared" si="2"/>
        <v>39</v>
      </c>
      <c r="G12" s="1">
        <v>30</v>
      </c>
      <c r="H12" s="1">
        <v>75</v>
      </c>
      <c r="I12" s="1">
        <v>50</v>
      </c>
      <c r="J12" s="1">
        <v>1</v>
      </c>
      <c r="K12" s="16">
        <f t="shared" si="0"/>
        <v>846</v>
      </c>
      <c r="L12" s="10"/>
    </row>
    <row r="13" spans="1:12" ht="15.75">
      <c r="A13" s="12">
        <f t="shared" si="1"/>
        <v>4</v>
      </c>
      <c r="B13" s="5">
        <f t="shared" si="3"/>
        <v>656</v>
      </c>
      <c r="C13" s="19">
        <f t="shared" si="4"/>
        <v>92</v>
      </c>
      <c r="D13" s="16">
        <v>30</v>
      </c>
      <c r="E13" s="5">
        <v>60</v>
      </c>
      <c r="F13" s="5">
        <f t="shared" si="2"/>
        <v>52</v>
      </c>
      <c r="G13" s="1">
        <v>30</v>
      </c>
      <c r="H13" s="1">
        <v>75</v>
      </c>
      <c r="I13" s="1">
        <v>50</v>
      </c>
      <c r="J13" s="1">
        <v>1</v>
      </c>
      <c r="K13" s="16">
        <f t="shared" si="0"/>
        <v>1046</v>
      </c>
      <c r="L13" s="10"/>
    </row>
    <row r="14" spans="1:12" ht="15.75">
      <c r="A14" s="12">
        <f t="shared" si="1"/>
        <v>5</v>
      </c>
      <c r="B14" s="5">
        <f t="shared" si="3"/>
        <v>820</v>
      </c>
      <c r="C14" s="19">
        <f t="shared" si="4"/>
        <v>115</v>
      </c>
      <c r="D14" s="16">
        <v>30</v>
      </c>
      <c r="E14" s="5">
        <v>60</v>
      </c>
      <c r="F14" s="5">
        <f t="shared" si="2"/>
        <v>65</v>
      </c>
      <c r="G14" s="1">
        <v>30</v>
      </c>
      <c r="H14" s="1">
        <v>75</v>
      </c>
      <c r="I14" s="1">
        <v>50</v>
      </c>
      <c r="J14" s="1">
        <v>1</v>
      </c>
      <c r="K14" s="16">
        <f t="shared" si="0"/>
        <v>1246</v>
      </c>
      <c r="L14" s="10"/>
    </row>
    <row r="15" spans="1:12" ht="15.75">
      <c r="A15" s="12">
        <f t="shared" si="1"/>
        <v>6</v>
      </c>
      <c r="B15" s="5">
        <f t="shared" si="3"/>
        <v>984</v>
      </c>
      <c r="C15" s="19">
        <f t="shared" si="4"/>
        <v>138</v>
      </c>
      <c r="D15" s="16">
        <v>30</v>
      </c>
      <c r="E15" s="5">
        <v>60</v>
      </c>
      <c r="F15" s="5">
        <f t="shared" si="2"/>
        <v>78</v>
      </c>
      <c r="G15" s="1">
        <v>30</v>
      </c>
      <c r="H15" s="1">
        <v>75</v>
      </c>
      <c r="I15" s="1">
        <v>50</v>
      </c>
      <c r="J15" s="1">
        <v>1</v>
      </c>
      <c r="K15" s="16">
        <f t="shared" si="0"/>
        <v>1446</v>
      </c>
      <c r="L15" s="10"/>
    </row>
    <row r="16" spans="1:12" ht="15.75">
      <c r="A16" s="12">
        <f t="shared" si="1"/>
        <v>7</v>
      </c>
      <c r="B16" s="5">
        <f t="shared" si="3"/>
        <v>1148</v>
      </c>
      <c r="C16" s="19">
        <f t="shared" si="4"/>
        <v>161</v>
      </c>
      <c r="D16" s="16">
        <v>30</v>
      </c>
      <c r="E16" s="5">
        <v>60</v>
      </c>
      <c r="F16" s="5">
        <f t="shared" si="2"/>
        <v>91</v>
      </c>
      <c r="G16" s="1">
        <v>30</v>
      </c>
      <c r="H16" s="1">
        <v>75</v>
      </c>
      <c r="I16" s="1">
        <v>50</v>
      </c>
      <c r="J16" s="1">
        <v>1</v>
      </c>
      <c r="K16" s="16">
        <f t="shared" si="0"/>
        <v>1646</v>
      </c>
      <c r="L16" s="10"/>
    </row>
    <row r="17" spans="1:12" ht="15.75">
      <c r="A17" s="12">
        <f t="shared" si="1"/>
        <v>8</v>
      </c>
      <c r="B17" s="5">
        <f t="shared" si="3"/>
        <v>1312</v>
      </c>
      <c r="C17" s="19">
        <f t="shared" si="4"/>
        <v>184</v>
      </c>
      <c r="D17" s="16">
        <v>30</v>
      </c>
      <c r="E17" s="5">
        <v>60</v>
      </c>
      <c r="F17" s="5">
        <f t="shared" si="2"/>
        <v>104</v>
      </c>
      <c r="G17" s="1">
        <v>30</v>
      </c>
      <c r="H17" s="1">
        <v>75</v>
      </c>
      <c r="I17" s="1">
        <v>50</v>
      </c>
      <c r="J17" s="1">
        <v>1</v>
      </c>
      <c r="K17" s="16">
        <f t="shared" si="0"/>
        <v>1846</v>
      </c>
      <c r="L17" s="10"/>
    </row>
    <row r="18" spans="1:12" ht="15.75">
      <c r="A18" s="12">
        <f t="shared" si="1"/>
        <v>9</v>
      </c>
      <c r="B18" s="5">
        <f t="shared" si="3"/>
        <v>1476</v>
      </c>
      <c r="C18" s="19">
        <f t="shared" si="4"/>
        <v>207</v>
      </c>
      <c r="D18" s="16">
        <v>30</v>
      </c>
      <c r="E18" s="5">
        <v>60</v>
      </c>
      <c r="F18" s="5">
        <f t="shared" si="2"/>
        <v>117</v>
      </c>
      <c r="G18" s="1">
        <v>30</v>
      </c>
      <c r="H18" s="1">
        <v>75</v>
      </c>
      <c r="I18" s="1">
        <v>50</v>
      </c>
      <c r="J18" s="1">
        <v>1</v>
      </c>
      <c r="K18" s="16">
        <f t="shared" si="0"/>
        <v>2046</v>
      </c>
      <c r="L18" s="10"/>
    </row>
    <row r="19" spans="1:12" ht="15.75">
      <c r="A19" s="12">
        <f t="shared" si="1"/>
        <v>10</v>
      </c>
      <c r="B19" s="5">
        <f t="shared" si="3"/>
        <v>1640</v>
      </c>
      <c r="C19" s="19">
        <v>207</v>
      </c>
      <c r="D19" s="16">
        <v>30</v>
      </c>
      <c r="E19" s="5">
        <v>60</v>
      </c>
      <c r="F19" s="5">
        <f t="shared" si="2"/>
        <v>130</v>
      </c>
      <c r="G19" s="1">
        <v>30</v>
      </c>
      <c r="H19" s="1">
        <v>75</v>
      </c>
      <c r="I19" s="1">
        <v>50</v>
      </c>
      <c r="J19" s="1">
        <v>1</v>
      </c>
      <c r="K19" s="16">
        <f t="shared" si="0"/>
        <v>2223</v>
      </c>
      <c r="L19" s="10"/>
    </row>
    <row r="20" spans="1:12" ht="15.75">
      <c r="A20" s="12">
        <f t="shared" si="1"/>
        <v>11</v>
      </c>
      <c r="B20" s="5">
        <f t="shared" si="3"/>
        <v>1804</v>
      </c>
      <c r="C20" s="19">
        <v>207</v>
      </c>
      <c r="D20" s="16">
        <v>30</v>
      </c>
      <c r="E20" s="5">
        <v>60</v>
      </c>
      <c r="F20" s="5">
        <f t="shared" si="2"/>
        <v>143</v>
      </c>
      <c r="G20" s="1">
        <v>30</v>
      </c>
      <c r="H20" s="1">
        <v>75</v>
      </c>
      <c r="I20" s="1">
        <v>50</v>
      </c>
      <c r="J20" s="1">
        <v>1</v>
      </c>
      <c r="K20" s="16">
        <f t="shared" si="0"/>
        <v>2400</v>
      </c>
      <c r="L20" s="10"/>
    </row>
    <row r="21" spans="1:12" ht="15.75">
      <c r="A21" s="12">
        <f t="shared" si="1"/>
        <v>12</v>
      </c>
      <c r="B21" s="5">
        <f t="shared" si="3"/>
        <v>1968</v>
      </c>
      <c r="C21" s="19">
        <v>207</v>
      </c>
      <c r="D21" s="16">
        <v>30</v>
      </c>
      <c r="E21" s="5">
        <v>60</v>
      </c>
      <c r="F21" s="5">
        <f t="shared" si="2"/>
        <v>156</v>
      </c>
      <c r="G21" s="1">
        <v>30</v>
      </c>
      <c r="H21" s="1">
        <v>75</v>
      </c>
      <c r="I21" s="1">
        <v>50</v>
      </c>
      <c r="J21" s="1">
        <v>1</v>
      </c>
      <c r="K21" s="16">
        <f t="shared" si="0"/>
        <v>2577</v>
      </c>
      <c r="L21" s="10"/>
    </row>
    <row r="22" spans="1:12" ht="15.75">
      <c r="A22" s="12">
        <f t="shared" si="1"/>
        <v>13</v>
      </c>
      <c r="B22" s="5">
        <f t="shared" si="3"/>
        <v>2132</v>
      </c>
      <c r="C22" s="19">
        <v>207</v>
      </c>
      <c r="D22" s="16">
        <v>30</v>
      </c>
      <c r="E22" s="5">
        <v>60</v>
      </c>
      <c r="F22" s="5">
        <f t="shared" si="2"/>
        <v>169</v>
      </c>
      <c r="G22" s="1">
        <v>30</v>
      </c>
      <c r="H22" s="1">
        <v>75</v>
      </c>
      <c r="I22" s="1">
        <v>50</v>
      </c>
      <c r="J22" s="1">
        <v>1</v>
      </c>
      <c r="K22" s="16">
        <f t="shared" si="0"/>
        <v>2754</v>
      </c>
      <c r="L22" s="10"/>
    </row>
    <row r="23" spans="1:12" ht="15.75">
      <c r="A23" s="12">
        <f t="shared" si="1"/>
        <v>14</v>
      </c>
      <c r="B23" s="5">
        <f t="shared" si="3"/>
        <v>2296</v>
      </c>
      <c r="C23" s="19">
        <v>207</v>
      </c>
      <c r="D23" s="16">
        <v>30</v>
      </c>
      <c r="E23" s="5">
        <v>60</v>
      </c>
      <c r="F23" s="5">
        <f t="shared" si="2"/>
        <v>182</v>
      </c>
      <c r="G23" s="1">
        <v>30</v>
      </c>
      <c r="H23" s="1">
        <v>75</v>
      </c>
      <c r="I23" s="1">
        <v>50</v>
      </c>
      <c r="J23" s="1">
        <v>1</v>
      </c>
      <c r="K23" s="16">
        <f t="shared" si="0"/>
        <v>2931</v>
      </c>
      <c r="L23" s="10"/>
    </row>
    <row r="24" spans="1:12" ht="15.75">
      <c r="A24" s="12">
        <f t="shared" si="1"/>
        <v>15</v>
      </c>
      <c r="B24" s="5">
        <f t="shared" si="3"/>
        <v>2460</v>
      </c>
      <c r="C24" s="19">
        <v>207</v>
      </c>
      <c r="D24" s="16">
        <v>30</v>
      </c>
      <c r="E24" s="5">
        <v>60</v>
      </c>
      <c r="F24" s="5">
        <f t="shared" si="2"/>
        <v>195</v>
      </c>
      <c r="G24" s="1">
        <v>30</v>
      </c>
      <c r="H24" s="1">
        <v>75</v>
      </c>
      <c r="I24" s="1">
        <v>50</v>
      </c>
      <c r="J24" s="1">
        <v>1</v>
      </c>
      <c r="K24" s="16">
        <f t="shared" si="0"/>
        <v>3108</v>
      </c>
      <c r="L24" s="10"/>
    </row>
    <row r="25" spans="1:12" ht="15.75">
      <c r="A25" s="12">
        <f t="shared" si="1"/>
        <v>16</v>
      </c>
      <c r="B25" s="5">
        <f t="shared" si="3"/>
        <v>2624</v>
      </c>
      <c r="C25" s="19">
        <v>207</v>
      </c>
      <c r="D25" s="16">
        <v>30</v>
      </c>
      <c r="E25" s="5">
        <v>60</v>
      </c>
      <c r="F25" s="5">
        <f t="shared" si="2"/>
        <v>208</v>
      </c>
      <c r="G25" s="1">
        <v>30</v>
      </c>
      <c r="H25" s="1">
        <v>75</v>
      </c>
      <c r="I25" s="1">
        <v>50</v>
      </c>
      <c r="J25" s="1">
        <v>1</v>
      </c>
      <c r="K25" s="16">
        <f t="shared" si="0"/>
        <v>3285</v>
      </c>
      <c r="L25" s="10"/>
    </row>
    <row r="26" spans="1:12" ht="15.75">
      <c r="A26" s="12">
        <f t="shared" si="1"/>
        <v>17</v>
      </c>
      <c r="B26" s="5">
        <f t="shared" si="3"/>
        <v>2788</v>
      </c>
      <c r="C26" s="19">
        <v>207</v>
      </c>
      <c r="D26" s="16">
        <v>30</v>
      </c>
      <c r="E26" s="5">
        <v>60</v>
      </c>
      <c r="F26" s="5">
        <f t="shared" si="2"/>
        <v>221</v>
      </c>
      <c r="G26" s="1">
        <v>30</v>
      </c>
      <c r="H26" s="1">
        <v>75</v>
      </c>
      <c r="I26" s="1">
        <v>50</v>
      </c>
      <c r="J26" s="1">
        <v>1</v>
      </c>
      <c r="K26" s="16">
        <f t="shared" si="0"/>
        <v>3462</v>
      </c>
      <c r="L26" s="10"/>
    </row>
    <row r="27" spans="1:12" ht="15.75">
      <c r="A27" s="12">
        <f t="shared" si="1"/>
        <v>18</v>
      </c>
      <c r="B27" s="5">
        <f t="shared" si="3"/>
        <v>2952</v>
      </c>
      <c r="C27" s="19">
        <v>207</v>
      </c>
      <c r="D27" s="16">
        <v>30</v>
      </c>
      <c r="E27" s="5">
        <v>60</v>
      </c>
      <c r="F27" s="5">
        <f t="shared" si="2"/>
        <v>234</v>
      </c>
      <c r="G27" s="1">
        <v>30</v>
      </c>
      <c r="H27" s="1">
        <v>75</v>
      </c>
      <c r="I27" s="1">
        <v>50</v>
      </c>
      <c r="J27" s="1">
        <v>1</v>
      </c>
      <c r="K27" s="16">
        <f t="shared" si="0"/>
        <v>3639</v>
      </c>
      <c r="L27" s="10"/>
    </row>
    <row r="28" spans="1:12" ht="15.75">
      <c r="A28" s="12">
        <f t="shared" si="1"/>
        <v>19</v>
      </c>
      <c r="B28" s="5">
        <f t="shared" si="3"/>
        <v>3116</v>
      </c>
      <c r="C28" s="19">
        <v>207</v>
      </c>
      <c r="D28" s="16">
        <v>30</v>
      </c>
      <c r="E28" s="5">
        <v>60</v>
      </c>
      <c r="F28" s="5">
        <f t="shared" si="2"/>
        <v>247</v>
      </c>
      <c r="G28" s="1">
        <v>30</v>
      </c>
      <c r="H28" s="1">
        <v>75</v>
      </c>
      <c r="I28" s="1">
        <v>50</v>
      </c>
      <c r="J28" s="1">
        <v>1</v>
      </c>
      <c r="K28" s="16">
        <f t="shared" si="0"/>
        <v>3816</v>
      </c>
      <c r="L28" s="10"/>
    </row>
    <row r="29" spans="1:12" ht="15.75">
      <c r="A29" s="12">
        <f t="shared" si="1"/>
        <v>20</v>
      </c>
      <c r="B29" s="5">
        <f t="shared" si="3"/>
        <v>3280</v>
      </c>
      <c r="C29" s="19">
        <v>207</v>
      </c>
      <c r="D29" s="16">
        <v>30</v>
      </c>
      <c r="E29" s="5">
        <v>60</v>
      </c>
      <c r="F29" s="5">
        <f t="shared" si="2"/>
        <v>260</v>
      </c>
      <c r="G29" s="1">
        <v>30</v>
      </c>
      <c r="H29" s="1">
        <v>75</v>
      </c>
      <c r="I29" s="1">
        <v>50</v>
      </c>
      <c r="J29" s="1">
        <v>1</v>
      </c>
      <c r="K29" s="16">
        <f t="shared" si="0"/>
        <v>3993</v>
      </c>
      <c r="L29" s="10"/>
    </row>
    <row r="30" spans="1:12" ht="15.75">
      <c r="A30" s="12">
        <f t="shared" si="1"/>
        <v>21</v>
      </c>
      <c r="B30" s="5">
        <f t="shared" si="3"/>
        <v>3444</v>
      </c>
      <c r="C30" s="19">
        <v>207</v>
      </c>
      <c r="D30" s="16">
        <v>30</v>
      </c>
      <c r="E30" s="5">
        <v>60</v>
      </c>
      <c r="F30" s="5">
        <f t="shared" si="2"/>
        <v>273</v>
      </c>
      <c r="G30" s="1">
        <v>30</v>
      </c>
      <c r="H30" s="1">
        <v>75</v>
      </c>
      <c r="I30" s="1">
        <v>50</v>
      </c>
      <c r="J30" s="1">
        <v>1</v>
      </c>
      <c r="K30" s="16">
        <f t="shared" si="0"/>
        <v>4170</v>
      </c>
      <c r="L30" s="10"/>
    </row>
    <row r="31" spans="1:12" ht="15.75">
      <c r="A31" s="12">
        <f t="shared" si="1"/>
        <v>22</v>
      </c>
      <c r="B31" s="5">
        <f t="shared" si="3"/>
        <v>3608</v>
      </c>
      <c r="C31" s="19">
        <v>207</v>
      </c>
      <c r="D31" s="16">
        <v>30</v>
      </c>
      <c r="E31" s="5">
        <v>60</v>
      </c>
      <c r="F31" s="5">
        <f t="shared" si="2"/>
        <v>286</v>
      </c>
      <c r="G31" s="1">
        <v>30</v>
      </c>
      <c r="H31" s="1">
        <v>75</v>
      </c>
      <c r="I31" s="1">
        <v>50</v>
      </c>
      <c r="J31" s="1">
        <v>1</v>
      </c>
      <c r="K31" s="16">
        <f t="shared" si="0"/>
        <v>4347</v>
      </c>
      <c r="L31" s="10"/>
    </row>
    <row r="32" spans="1:12" ht="15.75">
      <c r="A32" s="12">
        <f t="shared" si="1"/>
        <v>23</v>
      </c>
      <c r="B32" s="5">
        <f t="shared" si="3"/>
        <v>3772</v>
      </c>
      <c r="C32" s="19">
        <v>207</v>
      </c>
      <c r="D32" s="16">
        <v>30</v>
      </c>
      <c r="E32" s="5">
        <v>60</v>
      </c>
      <c r="F32" s="5">
        <f t="shared" si="2"/>
        <v>299</v>
      </c>
      <c r="G32" s="1">
        <v>30</v>
      </c>
      <c r="H32" s="1">
        <v>75</v>
      </c>
      <c r="I32" s="1">
        <v>50</v>
      </c>
      <c r="J32" s="1">
        <v>1</v>
      </c>
      <c r="K32" s="16">
        <f t="shared" si="0"/>
        <v>4524</v>
      </c>
      <c r="L32" s="10"/>
    </row>
    <row r="33" spans="1:12" ht="15.75">
      <c r="A33" s="10"/>
      <c r="B33" s="10"/>
      <c r="C33" s="10"/>
      <c r="D33" s="10"/>
      <c r="E33" s="5"/>
      <c r="F33" s="10"/>
      <c r="G33" s="10"/>
      <c r="H33" s="10"/>
      <c r="I33" s="10"/>
      <c r="J33" s="10"/>
      <c r="K33" s="10"/>
      <c r="L33" s="10"/>
    </row>
    <row r="34" spans="1:12" ht="15.75">
      <c r="A34" s="28" t="s">
        <v>34</v>
      </c>
      <c r="B34" s="9"/>
      <c r="C34" s="9"/>
      <c r="D34" s="9"/>
      <c r="E34" s="10"/>
      <c r="F34" s="10"/>
      <c r="G34" s="10"/>
      <c r="H34" s="10"/>
      <c r="I34" s="10"/>
      <c r="J34" s="10"/>
      <c r="K34" s="10"/>
      <c r="L34" s="10"/>
    </row>
    <row r="35" spans="1:12" ht="15.75">
      <c r="A35" s="9"/>
      <c r="B35" s="12" t="s">
        <v>1</v>
      </c>
      <c r="C35" s="9"/>
      <c r="D35" s="9"/>
      <c r="E35" s="10"/>
      <c r="F35" s="10"/>
      <c r="G35" s="10"/>
      <c r="H35" s="10"/>
      <c r="I35" s="10"/>
      <c r="J35" s="10"/>
      <c r="K35" s="10"/>
      <c r="L35" s="10"/>
    </row>
    <row r="36" spans="1:12" ht="15.75">
      <c r="A36" s="10"/>
      <c r="B36" s="12" t="s">
        <v>2</v>
      </c>
      <c r="C36" s="11" t="s">
        <v>3</v>
      </c>
      <c r="D36" s="11"/>
      <c r="E36" s="11" t="s">
        <v>3</v>
      </c>
      <c r="F36" s="11" t="s">
        <v>4</v>
      </c>
      <c r="G36" s="11"/>
      <c r="H36" s="11" t="s">
        <v>5</v>
      </c>
      <c r="I36" s="11"/>
      <c r="J36" s="11" t="s">
        <v>6</v>
      </c>
      <c r="K36" s="10"/>
      <c r="L36" s="10"/>
    </row>
    <row r="37" spans="1:12" ht="15.75">
      <c r="A37" s="11" t="s">
        <v>7</v>
      </c>
      <c r="B37" s="11" t="s">
        <v>8</v>
      </c>
      <c r="C37" s="11" t="s">
        <v>9</v>
      </c>
      <c r="D37" s="11" t="s">
        <v>24</v>
      </c>
      <c r="E37" s="10" t="s">
        <v>11</v>
      </c>
      <c r="F37" s="10" t="s">
        <v>12</v>
      </c>
      <c r="G37" s="12" t="s">
        <v>13</v>
      </c>
      <c r="H37" s="10" t="s">
        <v>14</v>
      </c>
      <c r="I37" s="12" t="s">
        <v>15</v>
      </c>
      <c r="J37" s="11" t="s">
        <v>16</v>
      </c>
      <c r="K37" s="11" t="s">
        <v>17</v>
      </c>
      <c r="L37" s="10"/>
    </row>
    <row r="38" spans="1:12" ht="15.75">
      <c r="A38" s="11" t="s">
        <v>18</v>
      </c>
      <c r="B38" s="11" t="s">
        <v>19</v>
      </c>
      <c r="C38" s="11" t="s">
        <v>20</v>
      </c>
      <c r="D38" s="11" t="s">
        <v>20</v>
      </c>
      <c r="E38" s="13" t="s">
        <v>20</v>
      </c>
      <c r="F38" s="11" t="s">
        <v>20</v>
      </c>
      <c r="G38" s="11" t="s">
        <v>20</v>
      </c>
      <c r="H38" s="13" t="s">
        <v>21</v>
      </c>
      <c r="I38" s="11" t="s">
        <v>20</v>
      </c>
      <c r="J38" s="11" t="s">
        <v>20</v>
      </c>
      <c r="K38" s="11" t="s">
        <v>22</v>
      </c>
      <c r="L38" s="10"/>
    </row>
    <row r="39" spans="1:12" ht="15.75">
      <c r="A39" s="10"/>
      <c r="B39" s="10" t="s">
        <v>23</v>
      </c>
      <c r="C39" s="10" t="s">
        <v>23</v>
      </c>
      <c r="D39" s="10"/>
      <c r="E39" s="10" t="s">
        <v>23</v>
      </c>
      <c r="F39" s="10" t="s">
        <v>23</v>
      </c>
      <c r="G39" s="10"/>
      <c r="H39" s="10" t="s">
        <v>23</v>
      </c>
      <c r="I39" s="10"/>
      <c r="J39" s="10"/>
      <c r="K39" s="10" t="s">
        <v>23</v>
      </c>
      <c r="L39" s="10"/>
    </row>
    <row r="40" spans="1:12" ht="15.75">
      <c r="A40" s="12">
        <v>1</v>
      </c>
      <c r="B40" s="5">
        <f>50+70+44</f>
        <v>164</v>
      </c>
      <c r="C40" s="19">
        <v>23</v>
      </c>
      <c r="D40" s="19">
        <v>15</v>
      </c>
      <c r="E40" s="19">
        <v>30</v>
      </c>
      <c r="F40" s="5">
        <v>13</v>
      </c>
      <c r="G40" s="16">
        <v>15</v>
      </c>
      <c r="H40" s="18">
        <v>37.5</v>
      </c>
      <c r="I40" s="16">
        <v>25</v>
      </c>
      <c r="J40" s="16">
        <v>1</v>
      </c>
      <c r="K40" s="18">
        <f aca="true" t="shared" si="5" ref="K40:K49">SUM(B40:J40)</f>
        <v>323.5</v>
      </c>
      <c r="L40" s="10"/>
    </row>
    <row r="41" spans="1:12" ht="15.75">
      <c r="A41" s="12">
        <f aca="true" t="shared" si="6" ref="A41:A49">A40+1</f>
        <v>2</v>
      </c>
      <c r="B41" s="5">
        <f>B40+164</f>
        <v>328</v>
      </c>
      <c r="C41" s="19">
        <f>C40+23</f>
        <v>46</v>
      </c>
      <c r="D41" s="19">
        <v>15</v>
      </c>
      <c r="E41" s="19">
        <v>30</v>
      </c>
      <c r="F41" s="5">
        <f aca="true" t="shared" si="7" ref="F41:F49">F40+13</f>
        <v>26</v>
      </c>
      <c r="G41" s="16">
        <v>15</v>
      </c>
      <c r="H41" s="18">
        <v>37.5</v>
      </c>
      <c r="I41" s="16">
        <v>25</v>
      </c>
      <c r="J41" s="16">
        <v>1</v>
      </c>
      <c r="K41" s="18">
        <f t="shared" si="5"/>
        <v>523.5</v>
      </c>
      <c r="L41" s="10"/>
    </row>
    <row r="42" spans="1:12" ht="15.75">
      <c r="A42" s="12">
        <f t="shared" si="6"/>
        <v>3</v>
      </c>
      <c r="B42" s="5">
        <f aca="true" t="shared" si="8" ref="B42:B49">B41+164</f>
        <v>492</v>
      </c>
      <c r="C42" s="19">
        <f>C41+23</f>
        <v>69</v>
      </c>
      <c r="D42" s="19">
        <v>15</v>
      </c>
      <c r="E42" s="19">
        <v>30</v>
      </c>
      <c r="F42" s="5">
        <f t="shared" si="7"/>
        <v>39</v>
      </c>
      <c r="G42" s="16">
        <v>15</v>
      </c>
      <c r="H42" s="18">
        <v>37.5</v>
      </c>
      <c r="I42" s="16">
        <v>25</v>
      </c>
      <c r="J42" s="16">
        <v>1</v>
      </c>
      <c r="K42" s="18">
        <f t="shared" si="5"/>
        <v>723.5</v>
      </c>
      <c r="L42" s="10"/>
    </row>
    <row r="43" spans="1:12" ht="15.75">
      <c r="A43" s="12">
        <f t="shared" si="6"/>
        <v>4</v>
      </c>
      <c r="B43" s="5">
        <f t="shared" si="8"/>
        <v>656</v>
      </c>
      <c r="C43" s="19">
        <f>C42+23</f>
        <v>92</v>
      </c>
      <c r="D43" s="19">
        <v>15</v>
      </c>
      <c r="E43" s="19">
        <v>30</v>
      </c>
      <c r="F43" s="5">
        <f t="shared" si="7"/>
        <v>52</v>
      </c>
      <c r="G43" s="16">
        <v>15</v>
      </c>
      <c r="H43" s="18">
        <v>37.5</v>
      </c>
      <c r="I43" s="16">
        <v>25</v>
      </c>
      <c r="J43" s="16">
        <v>1</v>
      </c>
      <c r="K43" s="18">
        <f t="shared" si="5"/>
        <v>923.5</v>
      </c>
      <c r="L43" s="10"/>
    </row>
    <row r="44" spans="1:12" ht="15.75">
      <c r="A44" s="12">
        <f t="shared" si="6"/>
        <v>5</v>
      </c>
      <c r="B44" s="5">
        <f t="shared" si="8"/>
        <v>820</v>
      </c>
      <c r="C44" s="19">
        <f>C43+23</f>
        <v>115</v>
      </c>
      <c r="D44" s="19">
        <v>15</v>
      </c>
      <c r="E44" s="19">
        <v>30</v>
      </c>
      <c r="F44" s="5">
        <f t="shared" si="7"/>
        <v>65</v>
      </c>
      <c r="G44" s="16">
        <v>15</v>
      </c>
      <c r="H44" s="18">
        <v>37.5</v>
      </c>
      <c r="I44" s="16">
        <v>25</v>
      </c>
      <c r="J44" s="16">
        <v>1</v>
      </c>
      <c r="K44" s="18">
        <f t="shared" si="5"/>
        <v>1123.5</v>
      </c>
      <c r="L44" s="10"/>
    </row>
    <row r="45" spans="1:12" ht="15.75">
      <c r="A45" s="12">
        <f t="shared" si="6"/>
        <v>6</v>
      </c>
      <c r="B45" s="5">
        <f t="shared" si="8"/>
        <v>984</v>
      </c>
      <c r="C45" s="19">
        <v>115</v>
      </c>
      <c r="D45" s="19">
        <v>15</v>
      </c>
      <c r="E45" s="19">
        <v>30</v>
      </c>
      <c r="F45" s="5">
        <f t="shared" si="7"/>
        <v>78</v>
      </c>
      <c r="G45" s="16">
        <v>15</v>
      </c>
      <c r="H45" s="18">
        <v>37.5</v>
      </c>
      <c r="I45" s="16">
        <v>25</v>
      </c>
      <c r="J45" s="16">
        <v>1</v>
      </c>
      <c r="K45" s="18">
        <f t="shared" si="5"/>
        <v>1300.5</v>
      </c>
      <c r="L45" s="10"/>
    </row>
    <row r="46" spans="1:12" ht="15.75">
      <c r="A46" s="12">
        <f t="shared" si="6"/>
        <v>7</v>
      </c>
      <c r="B46" s="5">
        <f t="shared" si="8"/>
        <v>1148</v>
      </c>
      <c r="C46" s="19">
        <v>115</v>
      </c>
      <c r="D46" s="19">
        <v>15</v>
      </c>
      <c r="E46" s="19">
        <v>30</v>
      </c>
      <c r="F46" s="5">
        <f t="shared" si="7"/>
        <v>91</v>
      </c>
      <c r="G46" s="16">
        <v>15</v>
      </c>
      <c r="H46" s="18">
        <v>37.5</v>
      </c>
      <c r="I46" s="16">
        <v>25</v>
      </c>
      <c r="J46" s="16">
        <v>1</v>
      </c>
      <c r="K46" s="18">
        <f t="shared" si="5"/>
        <v>1477.5</v>
      </c>
      <c r="L46" s="10"/>
    </row>
    <row r="47" spans="1:12" ht="15.75">
      <c r="A47" s="12">
        <f t="shared" si="6"/>
        <v>8</v>
      </c>
      <c r="B47" s="5">
        <f t="shared" si="8"/>
        <v>1312</v>
      </c>
      <c r="C47" s="19">
        <v>115</v>
      </c>
      <c r="D47" s="19">
        <v>15</v>
      </c>
      <c r="E47" s="19">
        <v>30</v>
      </c>
      <c r="F47" s="5">
        <f t="shared" si="7"/>
        <v>104</v>
      </c>
      <c r="G47" s="16">
        <v>15</v>
      </c>
      <c r="H47" s="18">
        <v>37.5</v>
      </c>
      <c r="I47" s="16">
        <v>25</v>
      </c>
      <c r="J47" s="16">
        <v>1</v>
      </c>
      <c r="K47" s="18">
        <f t="shared" si="5"/>
        <v>1654.5</v>
      </c>
      <c r="L47" s="10"/>
    </row>
    <row r="48" spans="1:12" ht="15.75">
      <c r="A48" s="12">
        <f t="shared" si="6"/>
        <v>9</v>
      </c>
      <c r="B48" s="5">
        <f t="shared" si="8"/>
        <v>1476</v>
      </c>
      <c r="C48" s="19">
        <v>115</v>
      </c>
      <c r="D48" s="19">
        <v>15</v>
      </c>
      <c r="E48" s="19">
        <v>30</v>
      </c>
      <c r="F48" s="5">
        <f t="shared" si="7"/>
        <v>117</v>
      </c>
      <c r="G48" s="16">
        <v>15</v>
      </c>
      <c r="H48" s="18">
        <v>37.5</v>
      </c>
      <c r="I48" s="16">
        <v>25</v>
      </c>
      <c r="J48" s="16">
        <v>1</v>
      </c>
      <c r="K48" s="18">
        <f t="shared" si="5"/>
        <v>1831.5</v>
      </c>
      <c r="L48" s="10"/>
    </row>
    <row r="49" spans="1:12" ht="15.75">
      <c r="A49" s="12">
        <f t="shared" si="6"/>
        <v>10</v>
      </c>
      <c r="B49" s="5">
        <f t="shared" si="8"/>
        <v>1640</v>
      </c>
      <c r="C49" s="19">
        <v>115</v>
      </c>
      <c r="D49" s="19">
        <v>15</v>
      </c>
      <c r="E49" s="19">
        <v>30</v>
      </c>
      <c r="F49" s="5">
        <f t="shared" si="7"/>
        <v>130</v>
      </c>
      <c r="G49" s="16">
        <v>15</v>
      </c>
      <c r="H49" s="18">
        <v>37.5</v>
      </c>
      <c r="I49" s="16">
        <v>25</v>
      </c>
      <c r="J49" s="16">
        <v>1</v>
      </c>
      <c r="K49" s="18">
        <f t="shared" si="5"/>
        <v>2008.5</v>
      </c>
      <c r="L49" s="10"/>
    </row>
    <row r="50" spans="1:12" ht="15.75">
      <c r="A50" s="10"/>
      <c r="B50" s="10"/>
      <c r="C50" s="3"/>
      <c r="D50" s="10"/>
      <c r="E50" s="10"/>
      <c r="F50" s="10"/>
      <c r="G50" s="10"/>
      <c r="H50" s="10"/>
      <c r="I50" s="10"/>
      <c r="J50" s="10"/>
      <c r="K50" s="10"/>
      <c r="L50" s="10"/>
    </row>
    <row r="51" spans="1:256" ht="15.75">
      <c r="A51" s="2" t="s">
        <v>25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5.75">
      <c r="A52" s="29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5.75">
      <c r="A53" s="29" t="s">
        <v>46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12" ht="15.75">
      <c r="A54" s="10"/>
      <c r="B54" s="10"/>
      <c r="C54" s="10"/>
      <c r="D54" s="10"/>
      <c r="E54" s="10"/>
      <c r="F54" s="10"/>
      <c r="H54" s="10"/>
      <c r="I54" s="10"/>
      <c r="J54" s="10"/>
      <c r="K54" s="10"/>
      <c r="L54" s="10"/>
    </row>
    <row r="55" spans="1:11" ht="15.75">
      <c r="A55" s="29" t="s">
        <v>45</v>
      </c>
      <c r="B55" s="2"/>
      <c r="C55" s="2"/>
      <c r="D55" s="2"/>
      <c r="E55" s="2"/>
      <c r="F55" s="2"/>
      <c r="G55" s="6"/>
      <c r="H55" s="2"/>
      <c r="I55" s="2"/>
      <c r="J55" s="9"/>
      <c r="K55" s="10"/>
    </row>
    <row r="56" spans="1:10" ht="15.75">
      <c r="A56" s="29" t="s">
        <v>37</v>
      </c>
      <c r="B56" s="2"/>
      <c r="C56" s="2"/>
      <c r="D56" s="2"/>
      <c r="E56" s="2"/>
      <c r="F56" s="2"/>
      <c r="G56" s="2"/>
      <c r="H56" s="2"/>
      <c r="I56" s="2"/>
      <c r="J56" s="9"/>
    </row>
  </sheetData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workbookViewId="0" topLeftCell="A1">
      <selection activeCell="A1" sqref="A1"/>
    </sheetView>
  </sheetViews>
  <sheetFormatPr defaultColWidth="8.88671875" defaultRowHeight="15"/>
  <cols>
    <col min="1" max="1" width="7.10546875" style="0" customWidth="1"/>
    <col min="2" max="2" width="8.21484375" style="0" customWidth="1"/>
    <col min="3" max="3" width="7.10546875" style="0" customWidth="1"/>
    <col min="4" max="5" width="6.4453125" style="0" customWidth="1"/>
    <col min="6" max="6" width="6.88671875" style="0" customWidth="1"/>
    <col min="7" max="7" width="6.4453125" style="7" customWidth="1"/>
    <col min="8" max="8" width="6.88671875" style="0" customWidth="1"/>
    <col min="9" max="9" width="8.10546875" style="0" customWidth="1"/>
    <col min="10" max="10" width="5.88671875" style="0" customWidth="1"/>
    <col min="11" max="11" width="7.77734375" style="0" customWidth="1"/>
    <col min="12" max="16384" width="7.10546875" style="0" customWidth="1"/>
  </cols>
  <sheetData>
    <row r="1" spans="1:11" ht="15.75">
      <c r="A1" s="7"/>
      <c r="B1" s="7"/>
      <c r="C1" s="7"/>
      <c r="D1" s="7"/>
      <c r="E1" s="7"/>
      <c r="F1" s="7"/>
      <c r="H1" s="7"/>
      <c r="J1" s="30" t="s">
        <v>38</v>
      </c>
      <c r="K1" s="21"/>
    </row>
    <row r="2" spans="1:11" ht="18.75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>
      <c r="A3" s="7"/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18.75">
      <c r="A4" s="28" t="s">
        <v>51</v>
      </c>
      <c r="B4" s="9"/>
      <c r="C4" s="9"/>
      <c r="D4" s="9"/>
      <c r="E4" s="9"/>
      <c r="F4" s="9"/>
      <c r="G4" s="9"/>
      <c r="H4" s="9"/>
      <c r="I4" s="9"/>
      <c r="J4" s="8"/>
      <c r="K4" s="8"/>
    </row>
    <row r="5" spans="1:11" ht="15.75">
      <c r="A5" s="7"/>
      <c r="B5" s="12" t="s">
        <v>1</v>
      </c>
      <c r="C5" s="7"/>
      <c r="D5" s="7"/>
      <c r="E5" s="7"/>
      <c r="F5" s="7"/>
      <c r="H5" s="7"/>
      <c r="I5" s="7"/>
      <c r="J5" s="7"/>
      <c r="K5" s="7"/>
    </row>
    <row r="6" spans="1:11" ht="15">
      <c r="A6" s="10"/>
      <c r="B6" s="12" t="s">
        <v>2</v>
      </c>
      <c r="C6" s="11" t="s">
        <v>3</v>
      </c>
      <c r="D6" s="11"/>
      <c r="E6" s="11" t="s">
        <v>3</v>
      </c>
      <c r="F6" s="11" t="s">
        <v>4</v>
      </c>
      <c r="G6" s="11"/>
      <c r="H6" s="11" t="s">
        <v>5</v>
      </c>
      <c r="I6" s="11"/>
      <c r="J6" s="11" t="s">
        <v>6</v>
      </c>
      <c r="K6" s="10"/>
    </row>
    <row r="7" spans="1:11" ht="15">
      <c r="A7" s="11" t="s">
        <v>7</v>
      </c>
      <c r="B7" s="11" t="s">
        <v>8</v>
      </c>
      <c r="C7" s="11" t="s">
        <v>9</v>
      </c>
      <c r="D7" s="11" t="s">
        <v>10</v>
      </c>
      <c r="E7" s="10" t="s">
        <v>11</v>
      </c>
      <c r="F7" s="10" t="s">
        <v>12</v>
      </c>
      <c r="G7" s="12" t="s">
        <v>13</v>
      </c>
      <c r="H7" s="10" t="s">
        <v>14</v>
      </c>
      <c r="I7" s="10" t="s">
        <v>15</v>
      </c>
      <c r="J7" s="11" t="s">
        <v>16</v>
      </c>
      <c r="K7" s="11" t="s">
        <v>17</v>
      </c>
    </row>
    <row r="8" spans="1:11" ht="15">
      <c r="A8" s="11" t="s">
        <v>18</v>
      </c>
      <c r="B8" s="11" t="s">
        <v>19</v>
      </c>
      <c r="C8" s="11" t="s">
        <v>20</v>
      </c>
      <c r="D8" s="11" t="s">
        <v>20</v>
      </c>
      <c r="E8" s="13" t="s">
        <v>20</v>
      </c>
      <c r="F8" s="11" t="s">
        <v>20</v>
      </c>
      <c r="G8" s="11" t="s">
        <v>20</v>
      </c>
      <c r="H8" s="13" t="s">
        <v>21</v>
      </c>
      <c r="I8" s="11" t="s">
        <v>20</v>
      </c>
      <c r="J8" s="11" t="s">
        <v>20</v>
      </c>
      <c r="K8" s="11" t="s">
        <v>22</v>
      </c>
    </row>
    <row r="9" spans="1:11" ht="15">
      <c r="A9" s="10"/>
      <c r="B9" s="10" t="s">
        <v>23</v>
      </c>
      <c r="C9" s="10" t="s">
        <v>23</v>
      </c>
      <c r="D9" s="10"/>
      <c r="E9" s="10" t="s">
        <v>23</v>
      </c>
      <c r="F9" s="10" t="s">
        <v>23</v>
      </c>
      <c r="G9" s="10"/>
      <c r="H9" s="10" t="s">
        <v>23</v>
      </c>
      <c r="I9" s="10"/>
      <c r="J9" s="10"/>
      <c r="K9" s="10" t="s">
        <v>23</v>
      </c>
    </row>
    <row r="10" spans="1:11" ht="15">
      <c r="A10" s="12">
        <v>1</v>
      </c>
      <c r="B10" s="5">
        <f>325+70+44</f>
        <v>439</v>
      </c>
      <c r="C10" s="16">
        <v>23</v>
      </c>
      <c r="D10" s="16">
        <v>30</v>
      </c>
      <c r="E10" s="5">
        <v>60</v>
      </c>
      <c r="F10" s="5">
        <v>13</v>
      </c>
      <c r="G10" s="1">
        <v>30</v>
      </c>
      <c r="H10" s="1">
        <v>75</v>
      </c>
      <c r="I10" s="1">
        <v>50</v>
      </c>
      <c r="J10" s="1">
        <v>1</v>
      </c>
      <c r="K10" s="16">
        <f aca="true" t="shared" si="0" ref="K10:K32">SUM(B10:J10)</f>
        <v>721</v>
      </c>
    </row>
    <row r="11" spans="1:11" ht="15">
      <c r="A11" s="12">
        <f aca="true" t="shared" si="1" ref="A11:A32">A10+1</f>
        <v>2</v>
      </c>
      <c r="B11" s="5">
        <f>B10+439</f>
        <v>878</v>
      </c>
      <c r="C11" s="19">
        <f>C10+23</f>
        <v>46</v>
      </c>
      <c r="D11" s="16">
        <v>30</v>
      </c>
      <c r="E11" s="5">
        <v>60</v>
      </c>
      <c r="F11" s="5">
        <f aca="true" t="shared" si="2" ref="F11:F32">F10+13</f>
        <v>26</v>
      </c>
      <c r="G11" s="1">
        <v>30</v>
      </c>
      <c r="H11" s="1">
        <v>75</v>
      </c>
      <c r="I11" s="1">
        <v>50</v>
      </c>
      <c r="J11" s="1">
        <v>1</v>
      </c>
      <c r="K11" s="16">
        <f t="shared" si="0"/>
        <v>1196</v>
      </c>
    </row>
    <row r="12" spans="1:11" ht="15">
      <c r="A12" s="12">
        <f t="shared" si="1"/>
        <v>3</v>
      </c>
      <c r="B12" s="5">
        <f aca="true" t="shared" si="3" ref="B12:B32">B11+439</f>
        <v>1317</v>
      </c>
      <c r="C12" s="19">
        <f aca="true" t="shared" si="4" ref="C12:C18">C11+23</f>
        <v>69</v>
      </c>
      <c r="D12" s="16">
        <v>30</v>
      </c>
      <c r="E12" s="5">
        <v>60</v>
      </c>
      <c r="F12" s="5">
        <f t="shared" si="2"/>
        <v>39</v>
      </c>
      <c r="G12" s="1">
        <v>30</v>
      </c>
      <c r="H12" s="1">
        <v>75</v>
      </c>
      <c r="I12" s="1">
        <v>50</v>
      </c>
      <c r="J12" s="1">
        <v>1</v>
      </c>
      <c r="K12" s="16">
        <f t="shared" si="0"/>
        <v>1671</v>
      </c>
    </row>
    <row r="13" spans="1:11" ht="15">
      <c r="A13" s="12">
        <f t="shared" si="1"/>
        <v>4</v>
      </c>
      <c r="B13" s="5">
        <f t="shared" si="3"/>
        <v>1756</v>
      </c>
      <c r="C13" s="19">
        <f t="shared" si="4"/>
        <v>92</v>
      </c>
      <c r="D13" s="16">
        <v>30</v>
      </c>
      <c r="E13" s="5">
        <v>60</v>
      </c>
      <c r="F13" s="5">
        <f t="shared" si="2"/>
        <v>52</v>
      </c>
      <c r="G13" s="1">
        <v>30</v>
      </c>
      <c r="H13" s="1">
        <v>75</v>
      </c>
      <c r="I13" s="1">
        <v>50</v>
      </c>
      <c r="J13" s="1">
        <v>1</v>
      </c>
      <c r="K13" s="16">
        <f t="shared" si="0"/>
        <v>2146</v>
      </c>
    </row>
    <row r="14" spans="1:11" ht="15">
      <c r="A14" s="12">
        <f t="shared" si="1"/>
        <v>5</v>
      </c>
      <c r="B14" s="5">
        <f t="shared" si="3"/>
        <v>2195</v>
      </c>
      <c r="C14" s="19">
        <f t="shared" si="4"/>
        <v>115</v>
      </c>
      <c r="D14" s="16">
        <v>30</v>
      </c>
      <c r="E14" s="5">
        <v>60</v>
      </c>
      <c r="F14" s="5">
        <f t="shared" si="2"/>
        <v>65</v>
      </c>
      <c r="G14" s="1">
        <v>30</v>
      </c>
      <c r="H14" s="1">
        <v>75</v>
      </c>
      <c r="I14" s="1">
        <v>50</v>
      </c>
      <c r="J14" s="1">
        <v>1</v>
      </c>
      <c r="K14" s="16">
        <f t="shared" si="0"/>
        <v>2621</v>
      </c>
    </row>
    <row r="15" spans="1:11" ht="15">
      <c r="A15" s="12">
        <f t="shared" si="1"/>
        <v>6</v>
      </c>
      <c r="B15" s="5">
        <f t="shared" si="3"/>
        <v>2634</v>
      </c>
      <c r="C15" s="19">
        <f t="shared" si="4"/>
        <v>138</v>
      </c>
      <c r="D15" s="16">
        <v>30</v>
      </c>
      <c r="E15" s="5">
        <v>60</v>
      </c>
      <c r="F15" s="5">
        <f t="shared" si="2"/>
        <v>78</v>
      </c>
      <c r="G15" s="1">
        <v>30</v>
      </c>
      <c r="H15" s="1">
        <v>75</v>
      </c>
      <c r="I15" s="1">
        <v>50</v>
      </c>
      <c r="J15" s="1">
        <v>1</v>
      </c>
      <c r="K15" s="16">
        <f t="shared" si="0"/>
        <v>3096</v>
      </c>
    </row>
    <row r="16" spans="1:11" ht="15">
      <c r="A16" s="12">
        <f t="shared" si="1"/>
        <v>7</v>
      </c>
      <c r="B16" s="5">
        <f t="shared" si="3"/>
        <v>3073</v>
      </c>
      <c r="C16" s="19">
        <f t="shared" si="4"/>
        <v>161</v>
      </c>
      <c r="D16" s="16">
        <v>30</v>
      </c>
      <c r="E16" s="5">
        <v>60</v>
      </c>
      <c r="F16" s="5">
        <f t="shared" si="2"/>
        <v>91</v>
      </c>
      <c r="G16" s="1">
        <v>30</v>
      </c>
      <c r="H16" s="1">
        <v>75</v>
      </c>
      <c r="I16" s="1">
        <v>50</v>
      </c>
      <c r="J16" s="1">
        <v>1</v>
      </c>
      <c r="K16" s="16">
        <f t="shared" si="0"/>
        <v>3571</v>
      </c>
    </row>
    <row r="17" spans="1:11" ht="15">
      <c r="A17" s="12">
        <f t="shared" si="1"/>
        <v>8</v>
      </c>
      <c r="B17" s="5">
        <f t="shared" si="3"/>
        <v>3512</v>
      </c>
      <c r="C17" s="19">
        <f t="shared" si="4"/>
        <v>184</v>
      </c>
      <c r="D17" s="16">
        <v>30</v>
      </c>
      <c r="E17" s="5">
        <v>60</v>
      </c>
      <c r="F17" s="5">
        <f t="shared" si="2"/>
        <v>104</v>
      </c>
      <c r="G17" s="1">
        <v>30</v>
      </c>
      <c r="H17" s="1">
        <v>75</v>
      </c>
      <c r="I17" s="1">
        <v>50</v>
      </c>
      <c r="J17" s="1">
        <v>1</v>
      </c>
      <c r="K17" s="16">
        <f t="shared" si="0"/>
        <v>4046</v>
      </c>
    </row>
    <row r="18" spans="1:11" ht="15">
      <c r="A18" s="12">
        <f t="shared" si="1"/>
        <v>9</v>
      </c>
      <c r="B18" s="5">
        <f t="shared" si="3"/>
        <v>3951</v>
      </c>
      <c r="C18" s="19">
        <f t="shared" si="4"/>
        <v>207</v>
      </c>
      <c r="D18" s="16">
        <v>30</v>
      </c>
      <c r="E18" s="5">
        <v>60</v>
      </c>
      <c r="F18" s="5">
        <f t="shared" si="2"/>
        <v>117</v>
      </c>
      <c r="G18" s="1">
        <v>30</v>
      </c>
      <c r="H18" s="1">
        <v>75</v>
      </c>
      <c r="I18" s="1">
        <v>50</v>
      </c>
      <c r="J18" s="1">
        <v>1</v>
      </c>
      <c r="K18" s="16">
        <f t="shared" si="0"/>
        <v>4521</v>
      </c>
    </row>
    <row r="19" spans="1:11" ht="15">
      <c r="A19" s="12">
        <f t="shared" si="1"/>
        <v>10</v>
      </c>
      <c r="B19" s="5">
        <f t="shared" si="3"/>
        <v>4390</v>
      </c>
      <c r="C19" s="19">
        <v>207</v>
      </c>
      <c r="D19" s="16">
        <v>30</v>
      </c>
      <c r="E19" s="5">
        <v>60</v>
      </c>
      <c r="F19" s="5">
        <f t="shared" si="2"/>
        <v>130</v>
      </c>
      <c r="G19" s="1">
        <v>30</v>
      </c>
      <c r="H19" s="1">
        <v>75</v>
      </c>
      <c r="I19" s="1">
        <v>50</v>
      </c>
      <c r="J19" s="1">
        <v>1</v>
      </c>
      <c r="K19" s="16">
        <f t="shared" si="0"/>
        <v>4973</v>
      </c>
    </row>
    <row r="20" spans="1:11" ht="15">
      <c r="A20" s="12">
        <f t="shared" si="1"/>
        <v>11</v>
      </c>
      <c r="B20" s="5">
        <f t="shared" si="3"/>
        <v>4829</v>
      </c>
      <c r="C20" s="19">
        <v>207</v>
      </c>
      <c r="D20" s="16">
        <v>30</v>
      </c>
      <c r="E20" s="5">
        <v>60</v>
      </c>
      <c r="F20" s="5">
        <f t="shared" si="2"/>
        <v>143</v>
      </c>
      <c r="G20" s="1">
        <v>30</v>
      </c>
      <c r="H20" s="1">
        <v>75</v>
      </c>
      <c r="I20" s="1">
        <v>50</v>
      </c>
      <c r="J20" s="1">
        <v>1</v>
      </c>
      <c r="K20" s="16">
        <f t="shared" si="0"/>
        <v>5425</v>
      </c>
    </row>
    <row r="21" spans="1:11" ht="15">
      <c r="A21" s="12">
        <f t="shared" si="1"/>
        <v>12</v>
      </c>
      <c r="B21" s="5">
        <f t="shared" si="3"/>
        <v>5268</v>
      </c>
      <c r="C21" s="19">
        <v>207</v>
      </c>
      <c r="D21" s="16">
        <v>30</v>
      </c>
      <c r="E21" s="5">
        <v>60</v>
      </c>
      <c r="F21" s="5">
        <f t="shared" si="2"/>
        <v>156</v>
      </c>
      <c r="G21" s="1">
        <v>30</v>
      </c>
      <c r="H21" s="1">
        <v>75</v>
      </c>
      <c r="I21" s="1">
        <v>50</v>
      </c>
      <c r="J21" s="1">
        <v>1</v>
      </c>
      <c r="K21" s="16">
        <f t="shared" si="0"/>
        <v>5877</v>
      </c>
    </row>
    <row r="22" spans="1:11" ht="15">
      <c r="A22" s="12">
        <f t="shared" si="1"/>
        <v>13</v>
      </c>
      <c r="B22" s="5">
        <f t="shared" si="3"/>
        <v>5707</v>
      </c>
      <c r="C22" s="19">
        <v>207</v>
      </c>
      <c r="D22" s="16">
        <v>30</v>
      </c>
      <c r="E22" s="5">
        <v>60</v>
      </c>
      <c r="F22" s="5">
        <f t="shared" si="2"/>
        <v>169</v>
      </c>
      <c r="G22" s="1">
        <v>30</v>
      </c>
      <c r="H22" s="1">
        <v>75</v>
      </c>
      <c r="I22" s="1">
        <v>50</v>
      </c>
      <c r="J22" s="1">
        <v>1</v>
      </c>
      <c r="K22" s="16">
        <f t="shared" si="0"/>
        <v>6329</v>
      </c>
    </row>
    <row r="23" spans="1:11" ht="15">
      <c r="A23" s="12">
        <f t="shared" si="1"/>
        <v>14</v>
      </c>
      <c r="B23" s="5">
        <f t="shared" si="3"/>
        <v>6146</v>
      </c>
      <c r="C23" s="19">
        <v>207</v>
      </c>
      <c r="D23" s="16">
        <v>30</v>
      </c>
      <c r="E23" s="5">
        <v>60</v>
      </c>
      <c r="F23" s="5">
        <f t="shared" si="2"/>
        <v>182</v>
      </c>
      <c r="G23" s="1">
        <v>30</v>
      </c>
      <c r="H23" s="1">
        <v>75</v>
      </c>
      <c r="I23" s="1">
        <v>50</v>
      </c>
      <c r="J23" s="1">
        <v>1</v>
      </c>
      <c r="K23" s="16">
        <f t="shared" si="0"/>
        <v>6781</v>
      </c>
    </row>
    <row r="24" spans="1:11" ht="15">
      <c r="A24" s="12">
        <f t="shared" si="1"/>
        <v>15</v>
      </c>
      <c r="B24" s="5">
        <f t="shared" si="3"/>
        <v>6585</v>
      </c>
      <c r="C24" s="19">
        <v>207</v>
      </c>
      <c r="D24" s="16">
        <v>30</v>
      </c>
      <c r="E24" s="5">
        <v>60</v>
      </c>
      <c r="F24" s="5">
        <f t="shared" si="2"/>
        <v>195</v>
      </c>
      <c r="G24" s="1">
        <v>30</v>
      </c>
      <c r="H24" s="1">
        <v>75</v>
      </c>
      <c r="I24" s="1">
        <v>50</v>
      </c>
      <c r="J24" s="1">
        <v>1</v>
      </c>
      <c r="K24" s="16">
        <f t="shared" si="0"/>
        <v>7233</v>
      </c>
    </row>
    <row r="25" spans="1:11" ht="15">
      <c r="A25" s="12">
        <f t="shared" si="1"/>
        <v>16</v>
      </c>
      <c r="B25" s="5">
        <f t="shared" si="3"/>
        <v>7024</v>
      </c>
      <c r="C25" s="19">
        <v>207</v>
      </c>
      <c r="D25" s="16">
        <v>30</v>
      </c>
      <c r="E25" s="5">
        <v>60</v>
      </c>
      <c r="F25" s="5">
        <f t="shared" si="2"/>
        <v>208</v>
      </c>
      <c r="G25" s="1">
        <v>30</v>
      </c>
      <c r="H25" s="1">
        <v>75</v>
      </c>
      <c r="I25" s="1">
        <v>50</v>
      </c>
      <c r="J25" s="1">
        <v>1</v>
      </c>
      <c r="K25" s="16">
        <f t="shared" si="0"/>
        <v>7685</v>
      </c>
    </row>
    <row r="26" spans="1:11" ht="15">
      <c r="A26" s="12">
        <f t="shared" si="1"/>
        <v>17</v>
      </c>
      <c r="B26" s="5">
        <f t="shared" si="3"/>
        <v>7463</v>
      </c>
      <c r="C26" s="19">
        <v>207</v>
      </c>
      <c r="D26" s="16">
        <v>30</v>
      </c>
      <c r="E26" s="5">
        <v>60</v>
      </c>
      <c r="F26" s="5">
        <f t="shared" si="2"/>
        <v>221</v>
      </c>
      <c r="G26" s="1">
        <v>30</v>
      </c>
      <c r="H26" s="1">
        <v>75</v>
      </c>
      <c r="I26" s="1">
        <v>50</v>
      </c>
      <c r="J26" s="1">
        <v>1</v>
      </c>
      <c r="K26" s="16">
        <f t="shared" si="0"/>
        <v>8137</v>
      </c>
    </row>
    <row r="27" spans="1:11" ht="15">
      <c r="A27" s="12">
        <f t="shared" si="1"/>
        <v>18</v>
      </c>
      <c r="B27" s="5">
        <f t="shared" si="3"/>
        <v>7902</v>
      </c>
      <c r="C27" s="19">
        <v>207</v>
      </c>
      <c r="D27" s="16">
        <v>30</v>
      </c>
      <c r="E27" s="5">
        <v>60</v>
      </c>
      <c r="F27" s="5">
        <f t="shared" si="2"/>
        <v>234</v>
      </c>
      <c r="G27" s="1">
        <v>30</v>
      </c>
      <c r="H27" s="1">
        <v>75</v>
      </c>
      <c r="I27" s="1">
        <v>50</v>
      </c>
      <c r="J27" s="1">
        <v>1</v>
      </c>
      <c r="K27" s="16">
        <f t="shared" si="0"/>
        <v>8589</v>
      </c>
    </row>
    <row r="28" spans="1:11" ht="15">
      <c r="A28" s="12">
        <f t="shared" si="1"/>
        <v>19</v>
      </c>
      <c r="B28" s="5">
        <f t="shared" si="3"/>
        <v>8341</v>
      </c>
      <c r="C28" s="19">
        <v>207</v>
      </c>
      <c r="D28" s="16">
        <v>30</v>
      </c>
      <c r="E28" s="5">
        <v>60</v>
      </c>
      <c r="F28" s="5">
        <f t="shared" si="2"/>
        <v>247</v>
      </c>
      <c r="G28" s="1">
        <v>30</v>
      </c>
      <c r="H28" s="1">
        <v>75</v>
      </c>
      <c r="I28" s="1">
        <v>50</v>
      </c>
      <c r="J28" s="1">
        <v>1</v>
      </c>
      <c r="K28" s="16">
        <f t="shared" si="0"/>
        <v>9041</v>
      </c>
    </row>
    <row r="29" spans="1:11" ht="15">
      <c r="A29" s="12">
        <f t="shared" si="1"/>
        <v>20</v>
      </c>
      <c r="B29" s="5">
        <f t="shared" si="3"/>
        <v>8780</v>
      </c>
      <c r="C29" s="19">
        <v>207</v>
      </c>
      <c r="D29" s="16">
        <v>30</v>
      </c>
      <c r="E29" s="5">
        <v>60</v>
      </c>
      <c r="F29" s="5">
        <f t="shared" si="2"/>
        <v>260</v>
      </c>
      <c r="G29" s="1">
        <v>30</v>
      </c>
      <c r="H29" s="1">
        <v>75</v>
      </c>
      <c r="I29" s="1">
        <v>50</v>
      </c>
      <c r="J29" s="1">
        <v>1</v>
      </c>
      <c r="K29" s="16">
        <f t="shared" si="0"/>
        <v>9493</v>
      </c>
    </row>
    <row r="30" spans="1:11" ht="15">
      <c r="A30" s="12">
        <f t="shared" si="1"/>
        <v>21</v>
      </c>
      <c r="B30" s="5">
        <f t="shared" si="3"/>
        <v>9219</v>
      </c>
      <c r="C30" s="19">
        <v>207</v>
      </c>
      <c r="D30" s="16">
        <v>30</v>
      </c>
      <c r="E30" s="5">
        <v>60</v>
      </c>
      <c r="F30" s="5">
        <f t="shared" si="2"/>
        <v>273</v>
      </c>
      <c r="G30" s="1">
        <v>30</v>
      </c>
      <c r="H30" s="1">
        <v>75</v>
      </c>
      <c r="I30" s="1">
        <v>50</v>
      </c>
      <c r="J30" s="1">
        <v>1</v>
      </c>
      <c r="K30" s="16">
        <f t="shared" si="0"/>
        <v>9945</v>
      </c>
    </row>
    <row r="31" spans="1:11" ht="15">
      <c r="A31" s="12">
        <f t="shared" si="1"/>
        <v>22</v>
      </c>
      <c r="B31" s="5">
        <f t="shared" si="3"/>
        <v>9658</v>
      </c>
      <c r="C31" s="19">
        <v>207</v>
      </c>
      <c r="D31" s="16">
        <v>30</v>
      </c>
      <c r="E31" s="5">
        <v>60</v>
      </c>
      <c r="F31" s="5">
        <f t="shared" si="2"/>
        <v>286</v>
      </c>
      <c r="G31" s="1">
        <v>30</v>
      </c>
      <c r="H31" s="1">
        <v>75</v>
      </c>
      <c r="I31" s="1">
        <v>50</v>
      </c>
      <c r="J31" s="1">
        <v>1</v>
      </c>
      <c r="K31" s="16">
        <f t="shared" si="0"/>
        <v>10397</v>
      </c>
    </row>
    <row r="32" spans="1:11" ht="15">
      <c r="A32" s="12">
        <f t="shared" si="1"/>
        <v>23</v>
      </c>
      <c r="B32" s="5">
        <f t="shared" si="3"/>
        <v>10097</v>
      </c>
      <c r="C32" s="19">
        <v>207</v>
      </c>
      <c r="D32" s="16">
        <v>30</v>
      </c>
      <c r="E32" s="5">
        <v>60</v>
      </c>
      <c r="F32" s="5">
        <f t="shared" si="2"/>
        <v>299</v>
      </c>
      <c r="G32" s="1">
        <v>30</v>
      </c>
      <c r="H32" s="1">
        <v>75</v>
      </c>
      <c r="I32" s="1">
        <v>50</v>
      </c>
      <c r="J32" s="1">
        <v>1</v>
      </c>
      <c r="K32" s="16">
        <f t="shared" si="0"/>
        <v>10849</v>
      </c>
    </row>
    <row r="33" spans="1:1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28" t="s">
        <v>34</v>
      </c>
      <c r="B34" s="9"/>
      <c r="C34" s="9"/>
      <c r="D34" s="9"/>
      <c r="E34" s="10"/>
      <c r="F34" s="10"/>
      <c r="G34" s="10"/>
      <c r="H34" s="10"/>
      <c r="I34" s="10"/>
      <c r="J34" s="10"/>
      <c r="K34" s="10"/>
    </row>
    <row r="35" spans="1:11" ht="15.75">
      <c r="A35" s="9"/>
      <c r="B35" s="26" t="s">
        <v>1</v>
      </c>
      <c r="C35" s="9"/>
      <c r="D35" s="9"/>
      <c r="E35" s="10"/>
      <c r="F35" s="10"/>
      <c r="G35" s="10"/>
      <c r="H35" s="10"/>
      <c r="I35" s="10"/>
      <c r="J35" s="10"/>
      <c r="K35" s="10"/>
    </row>
    <row r="36" spans="1:11" ht="15">
      <c r="A36" s="10"/>
      <c r="B36" s="12" t="s">
        <v>2</v>
      </c>
      <c r="C36" s="11" t="s">
        <v>3</v>
      </c>
      <c r="D36" s="11"/>
      <c r="E36" s="11" t="s">
        <v>3</v>
      </c>
      <c r="F36" s="11" t="s">
        <v>4</v>
      </c>
      <c r="G36" s="11"/>
      <c r="H36" s="11" t="s">
        <v>5</v>
      </c>
      <c r="I36" s="11"/>
      <c r="J36" s="11" t="s">
        <v>6</v>
      </c>
      <c r="K36" s="10"/>
    </row>
    <row r="37" spans="1:11" ht="15">
      <c r="A37" s="11" t="s">
        <v>7</v>
      </c>
      <c r="B37" s="11" t="s">
        <v>8</v>
      </c>
      <c r="C37" s="11" t="s">
        <v>9</v>
      </c>
      <c r="D37" s="11" t="s">
        <v>24</v>
      </c>
      <c r="E37" s="10" t="s">
        <v>11</v>
      </c>
      <c r="F37" s="10" t="s">
        <v>12</v>
      </c>
      <c r="G37" s="12" t="s">
        <v>13</v>
      </c>
      <c r="H37" s="10" t="s">
        <v>14</v>
      </c>
      <c r="I37" s="10" t="s">
        <v>15</v>
      </c>
      <c r="J37" s="11" t="s">
        <v>16</v>
      </c>
      <c r="K37" s="11" t="s">
        <v>17</v>
      </c>
    </row>
    <row r="38" spans="1:11" ht="15">
      <c r="A38" s="11" t="s">
        <v>18</v>
      </c>
      <c r="B38" s="11" t="s">
        <v>19</v>
      </c>
      <c r="C38" s="11" t="s">
        <v>20</v>
      </c>
      <c r="D38" s="11" t="s">
        <v>20</v>
      </c>
      <c r="E38" s="13" t="s">
        <v>20</v>
      </c>
      <c r="F38" s="11" t="s">
        <v>20</v>
      </c>
      <c r="G38" s="11" t="s">
        <v>20</v>
      </c>
      <c r="H38" s="13" t="s">
        <v>21</v>
      </c>
      <c r="I38" s="11" t="s">
        <v>20</v>
      </c>
      <c r="J38" s="11" t="s">
        <v>20</v>
      </c>
      <c r="K38" s="11" t="s">
        <v>22</v>
      </c>
    </row>
    <row r="39" spans="1:11" ht="15">
      <c r="A39" s="10"/>
      <c r="B39" s="10" t="s">
        <v>23</v>
      </c>
      <c r="C39" s="10" t="s">
        <v>23</v>
      </c>
      <c r="D39" s="10"/>
      <c r="E39" s="10" t="s">
        <v>23</v>
      </c>
      <c r="F39" s="10" t="s">
        <v>23</v>
      </c>
      <c r="G39" s="10"/>
      <c r="H39" s="10" t="s">
        <v>23</v>
      </c>
      <c r="I39" s="10"/>
      <c r="J39" s="10"/>
      <c r="K39" s="10" t="s">
        <v>23</v>
      </c>
    </row>
    <row r="40" spans="1:11" ht="15">
      <c r="A40" s="12">
        <v>1</v>
      </c>
      <c r="B40" s="5">
        <f>70+325+44</f>
        <v>439</v>
      </c>
      <c r="C40" s="19">
        <v>23</v>
      </c>
      <c r="D40" s="19">
        <v>15</v>
      </c>
      <c r="E40" s="19">
        <v>30</v>
      </c>
      <c r="F40" s="5">
        <v>13</v>
      </c>
      <c r="G40" s="16">
        <v>15</v>
      </c>
      <c r="H40" s="18">
        <v>37.5</v>
      </c>
      <c r="I40" s="16">
        <v>25</v>
      </c>
      <c r="J40" s="16">
        <v>1</v>
      </c>
      <c r="K40" s="18">
        <f aca="true" t="shared" si="5" ref="K40:K49">SUM(B40:J40)</f>
        <v>598.5</v>
      </c>
    </row>
    <row r="41" spans="1:11" ht="15">
      <c r="A41" s="12">
        <f aca="true" t="shared" si="6" ref="A41:A49">A40+1</f>
        <v>2</v>
      </c>
      <c r="B41" s="5">
        <f>B40+439</f>
        <v>878</v>
      </c>
      <c r="C41" s="19">
        <f>C40+23</f>
        <v>46</v>
      </c>
      <c r="D41" s="19">
        <v>15</v>
      </c>
      <c r="E41" s="19">
        <v>30</v>
      </c>
      <c r="F41" s="5">
        <f aca="true" t="shared" si="7" ref="F41:F49">F40+13</f>
        <v>26</v>
      </c>
      <c r="G41" s="16">
        <v>15</v>
      </c>
      <c r="H41" s="18">
        <v>37.5</v>
      </c>
      <c r="I41" s="16">
        <v>25</v>
      </c>
      <c r="J41" s="16">
        <v>1</v>
      </c>
      <c r="K41" s="18">
        <f t="shared" si="5"/>
        <v>1073.5</v>
      </c>
    </row>
    <row r="42" spans="1:11" ht="15">
      <c r="A42" s="12">
        <f t="shared" si="6"/>
        <v>3</v>
      </c>
      <c r="B42" s="5">
        <f aca="true" t="shared" si="8" ref="B42:B49">B41+439</f>
        <v>1317</v>
      </c>
      <c r="C42" s="19">
        <f>C41+23</f>
        <v>69</v>
      </c>
      <c r="D42" s="19">
        <v>15</v>
      </c>
      <c r="E42" s="19">
        <v>30</v>
      </c>
      <c r="F42" s="5">
        <f t="shared" si="7"/>
        <v>39</v>
      </c>
      <c r="G42" s="16">
        <v>15</v>
      </c>
      <c r="H42" s="18">
        <v>37.5</v>
      </c>
      <c r="I42" s="16">
        <v>25</v>
      </c>
      <c r="J42" s="16">
        <v>1</v>
      </c>
      <c r="K42" s="18">
        <f t="shared" si="5"/>
        <v>1548.5</v>
      </c>
    </row>
    <row r="43" spans="1:11" ht="15">
      <c r="A43" s="12">
        <f t="shared" si="6"/>
        <v>4</v>
      </c>
      <c r="B43" s="5">
        <f t="shared" si="8"/>
        <v>1756</v>
      </c>
      <c r="C43" s="19">
        <f>C42+23</f>
        <v>92</v>
      </c>
      <c r="D43" s="19">
        <v>15</v>
      </c>
      <c r="E43" s="19">
        <v>30</v>
      </c>
      <c r="F43" s="5">
        <f t="shared" si="7"/>
        <v>52</v>
      </c>
      <c r="G43" s="16">
        <v>15</v>
      </c>
      <c r="H43" s="18">
        <v>37.5</v>
      </c>
      <c r="I43" s="16">
        <v>25</v>
      </c>
      <c r="J43" s="16">
        <v>1</v>
      </c>
      <c r="K43" s="18">
        <f t="shared" si="5"/>
        <v>2023.5</v>
      </c>
    </row>
    <row r="44" spans="1:11" ht="15">
      <c r="A44" s="12">
        <f t="shared" si="6"/>
        <v>5</v>
      </c>
      <c r="B44" s="5">
        <f t="shared" si="8"/>
        <v>2195</v>
      </c>
      <c r="C44" s="19">
        <f>C43+23</f>
        <v>115</v>
      </c>
      <c r="D44" s="19">
        <v>15</v>
      </c>
      <c r="E44" s="19">
        <v>30</v>
      </c>
      <c r="F44" s="5">
        <f t="shared" si="7"/>
        <v>65</v>
      </c>
      <c r="G44" s="16">
        <v>15</v>
      </c>
      <c r="H44" s="18">
        <v>37.5</v>
      </c>
      <c r="I44" s="16">
        <v>25</v>
      </c>
      <c r="J44" s="16">
        <v>1</v>
      </c>
      <c r="K44" s="18">
        <f t="shared" si="5"/>
        <v>2498.5</v>
      </c>
    </row>
    <row r="45" spans="1:11" ht="15">
      <c r="A45" s="12">
        <f t="shared" si="6"/>
        <v>6</v>
      </c>
      <c r="B45" s="5">
        <f t="shared" si="8"/>
        <v>2634</v>
      </c>
      <c r="C45" s="19">
        <v>115</v>
      </c>
      <c r="D45" s="19">
        <v>15</v>
      </c>
      <c r="E45" s="19">
        <v>30</v>
      </c>
      <c r="F45" s="5">
        <f t="shared" si="7"/>
        <v>78</v>
      </c>
      <c r="G45" s="16">
        <v>15</v>
      </c>
      <c r="H45" s="18">
        <v>37.5</v>
      </c>
      <c r="I45" s="16">
        <v>25</v>
      </c>
      <c r="J45" s="16">
        <v>1</v>
      </c>
      <c r="K45" s="18">
        <f t="shared" si="5"/>
        <v>2950.5</v>
      </c>
    </row>
    <row r="46" spans="1:11" ht="15">
      <c r="A46" s="12">
        <f t="shared" si="6"/>
        <v>7</v>
      </c>
      <c r="B46" s="5">
        <f t="shared" si="8"/>
        <v>3073</v>
      </c>
      <c r="C46" s="19">
        <v>115</v>
      </c>
      <c r="D46" s="19">
        <v>15</v>
      </c>
      <c r="E46" s="19">
        <v>30</v>
      </c>
      <c r="F46" s="5">
        <f t="shared" si="7"/>
        <v>91</v>
      </c>
      <c r="G46" s="16">
        <v>15</v>
      </c>
      <c r="H46" s="18">
        <v>37.5</v>
      </c>
      <c r="I46" s="16">
        <v>25</v>
      </c>
      <c r="J46" s="16">
        <v>1</v>
      </c>
      <c r="K46" s="18">
        <f t="shared" si="5"/>
        <v>3402.5</v>
      </c>
    </row>
    <row r="47" spans="1:11" ht="15">
      <c r="A47" s="12">
        <f t="shared" si="6"/>
        <v>8</v>
      </c>
      <c r="B47" s="5">
        <f t="shared" si="8"/>
        <v>3512</v>
      </c>
      <c r="C47" s="19">
        <v>115</v>
      </c>
      <c r="D47" s="19">
        <v>15</v>
      </c>
      <c r="E47" s="19">
        <v>30</v>
      </c>
      <c r="F47" s="5">
        <f t="shared" si="7"/>
        <v>104</v>
      </c>
      <c r="G47" s="16">
        <v>15</v>
      </c>
      <c r="H47" s="18">
        <v>37.5</v>
      </c>
      <c r="I47" s="16">
        <v>25</v>
      </c>
      <c r="J47" s="16">
        <v>1</v>
      </c>
      <c r="K47" s="18">
        <f t="shared" si="5"/>
        <v>3854.5</v>
      </c>
    </row>
    <row r="48" spans="1:11" ht="15">
      <c r="A48" s="12">
        <f t="shared" si="6"/>
        <v>9</v>
      </c>
      <c r="B48" s="5">
        <f t="shared" si="8"/>
        <v>3951</v>
      </c>
      <c r="C48" s="19">
        <v>115</v>
      </c>
      <c r="D48" s="19">
        <v>15</v>
      </c>
      <c r="E48" s="19">
        <v>30</v>
      </c>
      <c r="F48" s="5">
        <f t="shared" si="7"/>
        <v>117</v>
      </c>
      <c r="G48" s="16">
        <v>15</v>
      </c>
      <c r="H48" s="18">
        <v>37.5</v>
      </c>
      <c r="I48" s="16">
        <v>25</v>
      </c>
      <c r="J48" s="16">
        <v>1</v>
      </c>
      <c r="K48" s="18">
        <f t="shared" si="5"/>
        <v>4306.5</v>
      </c>
    </row>
    <row r="49" spans="1:11" ht="15">
      <c r="A49" s="12">
        <f t="shared" si="6"/>
        <v>10</v>
      </c>
      <c r="B49" s="5">
        <f t="shared" si="8"/>
        <v>4390</v>
      </c>
      <c r="C49" s="19">
        <v>115</v>
      </c>
      <c r="D49" s="19">
        <v>15</v>
      </c>
      <c r="E49" s="19">
        <v>30</v>
      </c>
      <c r="F49" s="5">
        <f t="shared" si="7"/>
        <v>130</v>
      </c>
      <c r="G49" s="16">
        <v>15</v>
      </c>
      <c r="H49" s="18">
        <v>37.5</v>
      </c>
      <c r="I49" s="16">
        <v>25</v>
      </c>
      <c r="J49" s="16">
        <v>1</v>
      </c>
      <c r="K49" s="18">
        <f t="shared" si="5"/>
        <v>4758.5</v>
      </c>
    </row>
    <row r="50" spans="1:11" ht="15">
      <c r="A50" s="10"/>
      <c r="B50" s="10"/>
      <c r="C50" s="3"/>
      <c r="D50" s="10"/>
      <c r="E50" s="10"/>
      <c r="F50" s="10"/>
      <c r="G50" s="10"/>
      <c r="H50" s="10"/>
      <c r="I50" s="10"/>
      <c r="J50" s="10"/>
      <c r="K50" s="10"/>
    </row>
    <row r="51" spans="1:11" ht="15">
      <c r="A51" s="31" t="s">
        <v>47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5">
      <c r="A52" s="31" t="s">
        <v>48</v>
      </c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5">
      <c r="A53" s="6" t="s">
        <v>29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256" ht="15">
      <c r="A54" s="31" t="s">
        <v>43</v>
      </c>
      <c r="B54" s="6"/>
      <c r="C54" s="6"/>
      <c r="D54" s="6"/>
      <c r="E54" s="6"/>
      <c r="F54" s="6"/>
      <c r="G54" s="6"/>
      <c r="H54" s="34"/>
      <c r="I54" s="4"/>
      <c r="J54" s="4"/>
      <c r="K54" s="4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">
      <c r="A55" s="31" t="s">
        <v>44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5.75">
      <c r="A57" s="29" t="s">
        <v>45</v>
      </c>
      <c r="B57" s="2"/>
      <c r="C57" s="2"/>
      <c r="D57" s="2"/>
      <c r="E57" s="2"/>
      <c r="F57" s="2"/>
      <c r="G57" s="6"/>
      <c r="H57" s="2"/>
      <c r="I57" s="2"/>
      <c r="J57" s="9"/>
      <c r="K57" s="4"/>
      <c r="L57" s="10"/>
      <c r="M57" s="4"/>
      <c r="N57" s="4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9" t="s">
        <v>37</v>
      </c>
      <c r="B58" s="2"/>
      <c r="C58" s="2"/>
      <c r="D58" s="2"/>
      <c r="E58" s="2"/>
      <c r="F58" s="2"/>
      <c r="G58" s="2"/>
      <c r="H58" s="2"/>
      <c r="I58" s="2"/>
      <c r="J58" s="9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60" spans="1:10" ht="15.75">
      <c r="A60" s="2"/>
      <c r="B60" s="2"/>
      <c r="C60" s="2"/>
      <c r="D60" s="2"/>
      <c r="E60" s="2"/>
      <c r="F60" s="2"/>
      <c r="G60" s="6"/>
      <c r="H60" s="2"/>
      <c r="I60" s="2"/>
      <c r="J60" s="9"/>
    </row>
    <row r="61" spans="1:10" ht="15.75">
      <c r="A61" s="29"/>
      <c r="B61" s="2"/>
      <c r="C61" s="2"/>
      <c r="D61" s="2"/>
      <c r="E61" s="2"/>
      <c r="F61" s="2"/>
      <c r="G61" s="2"/>
      <c r="H61" s="2"/>
      <c r="I61" s="2"/>
      <c r="J61" s="9"/>
    </row>
  </sheetData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"/>
    </sheetView>
  </sheetViews>
  <sheetFormatPr defaultColWidth="8.88671875" defaultRowHeight="15"/>
  <cols>
    <col min="1" max="1" width="7.10546875" style="0" customWidth="1"/>
    <col min="2" max="2" width="7.6640625" style="0" customWidth="1"/>
    <col min="3" max="7" width="7.10546875" style="0" customWidth="1"/>
    <col min="8" max="8" width="6.6640625" style="7" customWidth="1"/>
    <col min="9" max="9" width="7.10546875" style="0" customWidth="1"/>
    <col min="10" max="10" width="7.88671875" style="0" customWidth="1"/>
    <col min="11" max="11" width="7.10546875" style="0" customWidth="1"/>
    <col min="12" max="12" width="6.99609375" style="0" customWidth="1"/>
    <col min="13" max="16384" width="7.10546875" style="0" customWidth="1"/>
  </cols>
  <sheetData>
    <row r="1" spans="2:12" ht="15.75">
      <c r="B1" s="7"/>
      <c r="C1" s="7"/>
      <c r="D1" s="7"/>
      <c r="E1" s="7"/>
      <c r="F1" s="7"/>
      <c r="G1" s="7"/>
      <c r="I1" s="7"/>
      <c r="J1" s="7"/>
      <c r="K1" s="30" t="s">
        <v>38</v>
      </c>
      <c r="L1" s="15"/>
    </row>
    <row r="2" spans="1:12" ht="18.7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.75">
      <c r="A3" s="7"/>
      <c r="B3" s="7"/>
      <c r="C3" s="7"/>
      <c r="D3" s="7"/>
      <c r="E3" s="8"/>
      <c r="F3" s="8"/>
      <c r="G3" s="8"/>
      <c r="H3" s="8"/>
      <c r="I3" s="8"/>
      <c r="J3" s="8"/>
      <c r="K3" s="7"/>
      <c r="L3" s="8"/>
    </row>
    <row r="4" spans="1:12" ht="18.75">
      <c r="A4" s="27" t="s">
        <v>53</v>
      </c>
      <c r="B4" s="9"/>
      <c r="C4" s="9"/>
      <c r="D4" s="9"/>
      <c r="E4" s="9"/>
      <c r="F4" s="9"/>
      <c r="G4" s="9"/>
      <c r="H4" s="9"/>
      <c r="I4" s="9"/>
      <c r="J4" s="9"/>
      <c r="K4" s="8"/>
      <c r="L4" s="8"/>
    </row>
    <row r="5" spans="1:12" ht="15.75">
      <c r="A5" s="7"/>
      <c r="B5" s="7"/>
      <c r="C5" s="7"/>
      <c r="D5" s="7"/>
      <c r="E5" s="7"/>
      <c r="F5" s="7"/>
      <c r="G5" s="7"/>
      <c r="I5" s="7"/>
      <c r="J5" s="7"/>
      <c r="K5" s="7"/>
      <c r="L5" s="7"/>
    </row>
    <row r="6" spans="1:12" ht="15">
      <c r="A6" s="10"/>
      <c r="B6" s="10"/>
      <c r="C6" s="11"/>
      <c r="D6" s="11" t="s">
        <v>3</v>
      </c>
      <c r="E6" s="11"/>
      <c r="F6" s="11" t="s">
        <v>3</v>
      </c>
      <c r="G6" s="11" t="s">
        <v>4</v>
      </c>
      <c r="H6" s="11"/>
      <c r="I6" s="11" t="s">
        <v>5</v>
      </c>
      <c r="J6" s="11"/>
      <c r="K6" s="11" t="s">
        <v>6</v>
      </c>
      <c r="L6" s="10"/>
    </row>
    <row r="7" spans="1:12" ht="15">
      <c r="A7" s="11" t="s">
        <v>7</v>
      </c>
      <c r="B7" s="11" t="s">
        <v>1</v>
      </c>
      <c r="C7" s="12" t="s">
        <v>31</v>
      </c>
      <c r="D7" s="11" t="s">
        <v>9</v>
      </c>
      <c r="E7" s="11" t="s">
        <v>10</v>
      </c>
      <c r="F7" s="10" t="s">
        <v>11</v>
      </c>
      <c r="G7" s="10" t="s">
        <v>12</v>
      </c>
      <c r="H7" s="12" t="s">
        <v>13</v>
      </c>
      <c r="I7" s="10" t="s">
        <v>14</v>
      </c>
      <c r="J7" s="10" t="s">
        <v>15</v>
      </c>
      <c r="K7" s="11" t="s">
        <v>16</v>
      </c>
      <c r="L7" s="11" t="s">
        <v>17</v>
      </c>
    </row>
    <row r="8" spans="1:12" ht="15">
      <c r="A8" s="11" t="s">
        <v>18</v>
      </c>
      <c r="B8" s="11" t="s">
        <v>19</v>
      </c>
      <c r="C8" s="12" t="s">
        <v>19</v>
      </c>
      <c r="D8" s="11" t="s">
        <v>20</v>
      </c>
      <c r="E8" s="11" t="s">
        <v>20</v>
      </c>
      <c r="F8" s="13" t="s">
        <v>20</v>
      </c>
      <c r="G8" s="11" t="s">
        <v>20</v>
      </c>
      <c r="H8" s="11" t="s">
        <v>20</v>
      </c>
      <c r="I8" s="13" t="s">
        <v>21</v>
      </c>
      <c r="J8" s="11" t="s">
        <v>20</v>
      </c>
      <c r="K8" s="11" t="s">
        <v>20</v>
      </c>
      <c r="L8" s="11" t="s">
        <v>22</v>
      </c>
    </row>
    <row r="9" spans="1:12" ht="15">
      <c r="A9" s="10"/>
      <c r="B9" s="10" t="s">
        <v>23</v>
      </c>
      <c r="C9" s="10" t="s">
        <v>23</v>
      </c>
      <c r="D9" s="10" t="s">
        <v>23</v>
      </c>
      <c r="E9" s="10"/>
      <c r="F9" s="10" t="s">
        <v>23</v>
      </c>
      <c r="G9" s="10" t="s">
        <v>23</v>
      </c>
      <c r="H9" s="10"/>
      <c r="I9" s="10" t="s">
        <v>23</v>
      </c>
      <c r="J9" s="10"/>
      <c r="K9" s="10"/>
      <c r="L9" s="10" t="s">
        <v>23</v>
      </c>
    </row>
    <row r="10" spans="1:12" ht="15">
      <c r="A10" s="12">
        <v>1</v>
      </c>
      <c r="B10" s="5">
        <f>50+44</f>
        <v>94</v>
      </c>
      <c r="C10" s="5">
        <v>70</v>
      </c>
      <c r="D10" s="16">
        <v>23</v>
      </c>
      <c r="E10" s="16">
        <v>30</v>
      </c>
      <c r="F10" s="5">
        <v>60</v>
      </c>
      <c r="G10" s="5">
        <v>13</v>
      </c>
      <c r="H10" s="1">
        <v>30</v>
      </c>
      <c r="I10" s="1">
        <v>75</v>
      </c>
      <c r="J10" s="1">
        <v>50</v>
      </c>
      <c r="K10" s="1">
        <v>1</v>
      </c>
      <c r="L10" s="16">
        <f aca="true" t="shared" si="0" ref="L10:L32">SUM(B10:K10)</f>
        <v>446</v>
      </c>
    </row>
    <row r="11" spans="1:12" ht="15">
      <c r="A11" s="12">
        <f aca="true" t="shared" si="1" ref="A11:A32">A10+1</f>
        <v>2</v>
      </c>
      <c r="B11" s="5">
        <f>B10+94</f>
        <v>188</v>
      </c>
      <c r="C11" s="5">
        <f aca="true" t="shared" si="2" ref="C11:C32">C10+70</f>
        <v>140</v>
      </c>
      <c r="D11" s="19">
        <f>D10+23</f>
        <v>46</v>
      </c>
      <c r="E11" s="16">
        <v>30</v>
      </c>
      <c r="F11" s="5">
        <v>60</v>
      </c>
      <c r="G11" s="5">
        <f aca="true" t="shared" si="3" ref="G11:G32">G10+13</f>
        <v>26</v>
      </c>
      <c r="H11" s="1">
        <v>30</v>
      </c>
      <c r="I11" s="1">
        <v>75</v>
      </c>
      <c r="J11" s="1">
        <v>50</v>
      </c>
      <c r="K11" s="1">
        <v>1</v>
      </c>
      <c r="L11" s="16">
        <f t="shared" si="0"/>
        <v>646</v>
      </c>
    </row>
    <row r="12" spans="1:12" ht="15">
      <c r="A12" s="12">
        <f t="shared" si="1"/>
        <v>3</v>
      </c>
      <c r="B12" s="5">
        <f aca="true" t="shared" si="4" ref="B12:B32">B11+94</f>
        <v>282</v>
      </c>
      <c r="C12" s="5">
        <f t="shared" si="2"/>
        <v>210</v>
      </c>
      <c r="D12" s="19">
        <f aca="true" t="shared" si="5" ref="D12:D18">D11+23</f>
        <v>69</v>
      </c>
      <c r="E12" s="16">
        <v>30</v>
      </c>
      <c r="F12" s="5">
        <v>60</v>
      </c>
      <c r="G12" s="5">
        <f t="shared" si="3"/>
        <v>39</v>
      </c>
      <c r="H12" s="1">
        <v>30</v>
      </c>
      <c r="I12" s="1">
        <v>75</v>
      </c>
      <c r="J12" s="1">
        <v>50</v>
      </c>
      <c r="K12" s="1">
        <v>1</v>
      </c>
      <c r="L12" s="16">
        <f t="shared" si="0"/>
        <v>846</v>
      </c>
    </row>
    <row r="13" spans="1:12" ht="15">
      <c r="A13" s="12">
        <f t="shared" si="1"/>
        <v>4</v>
      </c>
      <c r="B13" s="5">
        <f t="shared" si="4"/>
        <v>376</v>
      </c>
      <c r="C13" s="5">
        <f t="shared" si="2"/>
        <v>280</v>
      </c>
      <c r="D13" s="19">
        <f t="shared" si="5"/>
        <v>92</v>
      </c>
      <c r="E13" s="16">
        <v>30</v>
      </c>
      <c r="F13" s="5">
        <v>60</v>
      </c>
      <c r="G13" s="5">
        <f t="shared" si="3"/>
        <v>52</v>
      </c>
      <c r="H13" s="1">
        <v>30</v>
      </c>
      <c r="I13" s="1">
        <v>75</v>
      </c>
      <c r="J13" s="1">
        <v>50</v>
      </c>
      <c r="K13" s="1">
        <v>1</v>
      </c>
      <c r="L13" s="16">
        <f t="shared" si="0"/>
        <v>1046</v>
      </c>
    </row>
    <row r="14" spans="1:12" ht="15">
      <c r="A14" s="12">
        <f t="shared" si="1"/>
        <v>5</v>
      </c>
      <c r="B14" s="5">
        <f t="shared" si="4"/>
        <v>470</v>
      </c>
      <c r="C14" s="5">
        <f t="shared" si="2"/>
        <v>350</v>
      </c>
      <c r="D14" s="19">
        <f t="shared" si="5"/>
        <v>115</v>
      </c>
      <c r="E14" s="16">
        <v>30</v>
      </c>
      <c r="F14" s="5">
        <v>60</v>
      </c>
      <c r="G14" s="5">
        <f t="shared" si="3"/>
        <v>65</v>
      </c>
      <c r="H14" s="1">
        <v>30</v>
      </c>
      <c r="I14" s="1">
        <v>75</v>
      </c>
      <c r="J14" s="1">
        <v>50</v>
      </c>
      <c r="K14" s="1">
        <v>1</v>
      </c>
      <c r="L14" s="16">
        <f t="shared" si="0"/>
        <v>1246</v>
      </c>
    </row>
    <row r="15" spans="1:12" ht="15">
      <c r="A15" s="12">
        <f t="shared" si="1"/>
        <v>6</v>
      </c>
      <c r="B15" s="5">
        <f t="shared" si="4"/>
        <v>564</v>
      </c>
      <c r="C15" s="5">
        <f t="shared" si="2"/>
        <v>420</v>
      </c>
      <c r="D15" s="19">
        <f t="shared" si="5"/>
        <v>138</v>
      </c>
      <c r="E15" s="16">
        <v>30</v>
      </c>
      <c r="F15" s="5">
        <v>60</v>
      </c>
      <c r="G15" s="5">
        <f t="shared" si="3"/>
        <v>78</v>
      </c>
      <c r="H15" s="1">
        <v>30</v>
      </c>
      <c r="I15" s="1">
        <v>75</v>
      </c>
      <c r="J15" s="1">
        <v>50</v>
      </c>
      <c r="K15" s="1">
        <v>1</v>
      </c>
      <c r="L15" s="16">
        <f t="shared" si="0"/>
        <v>1446</v>
      </c>
    </row>
    <row r="16" spans="1:12" ht="15">
      <c r="A16" s="12">
        <f t="shared" si="1"/>
        <v>7</v>
      </c>
      <c r="B16" s="5">
        <f t="shared" si="4"/>
        <v>658</v>
      </c>
      <c r="C16" s="5">
        <f t="shared" si="2"/>
        <v>490</v>
      </c>
      <c r="D16" s="19">
        <f t="shared" si="5"/>
        <v>161</v>
      </c>
      <c r="E16" s="16">
        <v>30</v>
      </c>
      <c r="F16" s="5">
        <v>60</v>
      </c>
      <c r="G16" s="5">
        <f t="shared" si="3"/>
        <v>91</v>
      </c>
      <c r="H16" s="1">
        <v>30</v>
      </c>
      <c r="I16" s="1">
        <v>75</v>
      </c>
      <c r="J16" s="1">
        <v>50</v>
      </c>
      <c r="K16" s="1">
        <v>1</v>
      </c>
      <c r="L16" s="16">
        <f t="shared" si="0"/>
        <v>1646</v>
      </c>
    </row>
    <row r="17" spans="1:12" ht="15">
      <c r="A17" s="12">
        <f t="shared" si="1"/>
        <v>8</v>
      </c>
      <c r="B17" s="5">
        <f t="shared" si="4"/>
        <v>752</v>
      </c>
      <c r="C17" s="5">
        <f t="shared" si="2"/>
        <v>560</v>
      </c>
      <c r="D17" s="19">
        <f t="shared" si="5"/>
        <v>184</v>
      </c>
      <c r="E17" s="16">
        <v>30</v>
      </c>
      <c r="F17" s="5">
        <v>60</v>
      </c>
      <c r="G17" s="5">
        <f t="shared" si="3"/>
        <v>104</v>
      </c>
      <c r="H17" s="1">
        <v>30</v>
      </c>
      <c r="I17" s="1">
        <v>75</v>
      </c>
      <c r="J17" s="1">
        <v>50</v>
      </c>
      <c r="K17" s="1">
        <v>1</v>
      </c>
      <c r="L17" s="16">
        <f t="shared" si="0"/>
        <v>1846</v>
      </c>
    </row>
    <row r="18" spans="1:12" ht="15">
      <c r="A18" s="12">
        <f t="shared" si="1"/>
        <v>9</v>
      </c>
      <c r="B18" s="5">
        <f t="shared" si="4"/>
        <v>846</v>
      </c>
      <c r="C18" s="5">
        <f t="shared" si="2"/>
        <v>630</v>
      </c>
      <c r="D18" s="19">
        <f t="shared" si="5"/>
        <v>207</v>
      </c>
      <c r="E18" s="16">
        <v>30</v>
      </c>
      <c r="F18" s="5">
        <v>60</v>
      </c>
      <c r="G18" s="5">
        <f t="shared" si="3"/>
        <v>117</v>
      </c>
      <c r="H18" s="1">
        <v>30</v>
      </c>
      <c r="I18" s="1">
        <v>75</v>
      </c>
      <c r="J18" s="1">
        <v>50</v>
      </c>
      <c r="K18" s="1">
        <v>1</v>
      </c>
      <c r="L18" s="16">
        <f t="shared" si="0"/>
        <v>2046</v>
      </c>
    </row>
    <row r="19" spans="1:12" ht="15">
      <c r="A19" s="12">
        <f t="shared" si="1"/>
        <v>10</v>
      </c>
      <c r="B19" s="5">
        <f t="shared" si="4"/>
        <v>940</v>
      </c>
      <c r="C19" s="5">
        <f t="shared" si="2"/>
        <v>700</v>
      </c>
      <c r="D19" s="19">
        <v>207</v>
      </c>
      <c r="E19" s="16">
        <v>30</v>
      </c>
      <c r="F19" s="5">
        <v>60</v>
      </c>
      <c r="G19" s="5">
        <f t="shared" si="3"/>
        <v>130</v>
      </c>
      <c r="H19" s="1">
        <v>30</v>
      </c>
      <c r="I19" s="1">
        <v>75</v>
      </c>
      <c r="J19" s="1">
        <v>50</v>
      </c>
      <c r="K19" s="1">
        <v>1</v>
      </c>
      <c r="L19" s="16">
        <f t="shared" si="0"/>
        <v>2223</v>
      </c>
    </row>
    <row r="20" spans="1:12" ht="15">
      <c r="A20" s="12">
        <f t="shared" si="1"/>
        <v>11</v>
      </c>
      <c r="B20" s="5">
        <f t="shared" si="4"/>
        <v>1034</v>
      </c>
      <c r="C20" s="5">
        <f t="shared" si="2"/>
        <v>770</v>
      </c>
      <c r="D20" s="19">
        <v>207</v>
      </c>
      <c r="E20" s="16">
        <v>30</v>
      </c>
      <c r="F20" s="5">
        <v>60</v>
      </c>
      <c r="G20" s="5">
        <f t="shared" si="3"/>
        <v>143</v>
      </c>
      <c r="H20" s="1">
        <v>30</v>
      </c>
      <c r="I20" s="1">
        <v>75</v>
      </c>
      <c r="J20" s="1">
        <v>50</v>
      </c>
      <c r="K20" s="1">
        <v>1</v>
      </c>
      <c r="L20" s="16">
        <f t="shared" si="0"/>
        <v>2400</v>
      </c>
    </row>
    <row r="21" spans="1:12" ht="15">
      <c r="A21" s="12">
        <f t="shared" si="1"/>
        <v>12</v>
      </c>
      <c r="B21" s="5">
        <f t="shared" si="4"/>
        <v>1128</v>
      </c>
      <c r="C21" s="5">
        <f t="shared" si="2"/>
        <v>840</v>
      </c>
      <c r="D21" s="19">
        <v>207</v>
      </c>
      <c r="E21" s="16">
        <v>30</v>
      </c>
      <c r="F21" s="5">
        <v>60</v>
      </c>
      <c r="G21" s="5">
        <f t="shared" si="3"/>
        <v>156</v>
      </c>
      <c r="H21" s="1">
        <v>30</v>
      </c>
      <c r="I21" s="1">
        <v>75</v>
      </c>
      <c r="J21" s="1">
        <v>50</v>
      </c>
      <c r="K21" s="1">
        <v>1</v>
      </c>
      <c r="L21" s="16">
        <f t="shared" si="0"/>
        <v>2577</v>
      </c>
    </row>
    <row r="22" spans="1:12" ht="15">
      <c r="A22" s="12">
        <f t="shared" si="1"/>
        <v>13</v>
      </c>
      <c r="B22" s="5">
        <f t="shared" si="4"/>
        <v>1222</v>
      </c>
      <c r="C22" s="5">
        <f t="shared" si="2"/>
        <v>910</v>
      </c>
      <c r="D22" s="19">
        <v>207</v>
      </c>
      <c r="E22" s="16">
        <v>30</v>
      </c>
      <c r="F22" s="5">
        <v>60</v>
      </c>
      <c r="G22" s="5">
        <f t="shared" si="3"/>
        <v>169</v>
      </c>
      <c r="H22" s="1">
        <v>30</v>
      </c>
      <c r="I22" s="1">
        <v>75</v>
      </c>
      <c r="J22" s="1">
        <v>50</v>
      </c>
      <c r="K22" s="1">
        <v>1</v>
      </c>
      <c r="L22" s="16">
        <f t="shared" si="0"/>
        <v>2754</v>
      </c>
    </row>
    <row r="23" spans="1:12" ht="15">
      <c r="A23" s="12">
        <f t="shared" si="1"/>
        <v>14</v>
      </c>
      <c r="B23" s="5">
        <f t="shared" si="4"/>
        <v>1316</v>
      </c>
      <c r="C23" s="5">
        <f t="shared" si="2"/>
        <v>980</v>
      </c>
      <c r="D23" s="19">
        <v>207</v>
      </c>
      <c r="E23" s="16">
        <v>30</v>
      </c>
      <c r="F23" s="5">
        <v>60</v>
      </c>
      <c r="G23" s="5">
        <f t="shared" si="3"/>
        <v>182</v>
      </c>
      <c r="H23" s="1">
        <v>30</v>
      </c>
      <c r="I23" s="1">
        <v>75</v>
      </c>
      <c r="J23" s="1">
        <v>50</v>
      </c>
      <c r="K23" s="1">
        <v>1</v>
      </c>
      <c r="L23" s="16">
        <f t="shared" si="0"/>
        <v>2931</v>
      </c>
    </row>
    <row r="24" spans="1:12" ht="15">
      <c r="A24" s="12">
        <f t="shared" si="1"/>
        <v>15</v>
      </c>
      <c r="B24" s="5">
        <f t="shared" si="4"/>
        <v>1410</v>
      </c>
      <c r="C24" s="5">
        <f t="shared" si="2"/>
        <v>1050</v>
      </c>
      <c r="D24" s="19">
        <v>207</v>
      </c>
      <c r="E24" s="16">
        <v>30</v>
      </c>
      <c r="F24" s="5">
        <v>60</v>
      </c>
      <c r="G24" s="5">
        <f t="shared" si="3"/>
        <v>195</v>
      </c>
      <c r="H24" s="1">
        <v>30</v>
      </c>
      <c r="I24" s="1">
        <v>75</v>
      </c>
      <c r="J24" s="1">
        <v>50</v>
      </c>
      <c r="K24" s="1">
        <v>1</v>
      </c>
      <c r="L24" s="16">
        <f t="shared" si="0"/>
        <v>3108</v>
      </c>
    </row>
    <row r="25" spans="1:12" ht="15">
      <c r="A25" s="12">
        <f t="shared" si="1"/>
        <v>16</v>
      </c>
      <c r="B25" s="5">
        <f t="shared" si="4"/>
        <v>1504</v>
      </c>
      <c r="C25" s="5">
        <f t="shared" si="2"/>
        <v>1120</v>
      </c>
      <c r="D25" s="19">
        <v>207</v>
      </c>
      <c r="E25" s="16">
        <v>30</v>
      </c>
      <c r="F25" s="5">
        <v>60</v>
      </c>
      <c r="G25" s="5">
        <f t="shared" si="3"/>
        <v>208</v>
      </c>
      <c r="H25" s="1">
        <v>30</v>
      </c>
      <c r="I25" s="1">
        <v>75</v>
      </c>
      <c r="J25" s="1">
        <v>50</v>
      </c>
      <c r="K25" s="1">
        <v>1</v>
      </c>
      <c r="L25" s="16">
        <f t="shared" si="0"/>
        <v>3285</v>
      </c>
    </row>
    <row r="26" spans="1:12" ht="15">
      <c r="A26" s="12">
        <f t="shared" si="1"/>
        <v>17</v>
      </c>
      <c r="B26" s="5">
        <f t="shared" si="4"/>
        <v>1598</v>
      </c>
      <c r="C26" s="5">
        <f t="shared" si="2"/>
        <v>1190</v>
      </c>
      <c r="D26" s="19">
        <v>207</v>
      </c>
      <c r="E26" s="16">
        <v>30</v>
      </c>
      <c r="F26" s="5">
        <v>60</v>
      </c>
      <c r="G26" s="5">
        <f t="shared" si="3"/>
        <v>221</v>
      </c>
      <c r="H26" s="1">
        <v>30</v>
      </c>
      <c r="I26" s="1">
        <v>75</v>
      </c>
      <c r="J26" s="1">
        <v>50</v>
      </c>
      <c r="K26" s="1">
        <v>1</v>
      </c>
      <c r="L26" s="16">
        <f t="shared" si="0"/>
        <v>3462</v>
      </c>
    </row>
    <row r="27" spans="1:12" ht="15">
      <c r="A27" s="12">
        <f t="shared" si="1"/>
        <v>18</v>
      </c>
      <c r="B27" s="5">
        <f t="shared" si="4"/>
        <v>1692</v>
      </c>
      <c r="C27" s="5">
        <f t="shared" si="2"/>
        <v>1260</v>
      </c>
      <c r="D27" s="19">
        <v>207</v>
      </c>
      <c r="E27" s="16">
        <v>30</v>
      </c>
      <c r="F27" s="5">
        <v>60</v>
      </c>
      <c r="G27" s="5">
        <f t="shared" si="3"/>
        <v>234</v>
      </c>
      <c r="H27" s="1">
        <v>30</v>
      </c>
      <c r="I27" s="1">
        <v>75</v>
      </c>
      <c r="J27" s="1">
        <v>50</v>
      </c>
      <c r="K27" s="1">
        <v>1</v>
      </c>
      <c r="L27" s="16">
        <f t="shared" si="0"/>
        <v>3639</v>
      </c>
    </row>
    <row r="28" spans="1:12" ht="15">
      <c r="A28" s="12">
        <f t="shared" si="1"/>
        <v>19</v>
      </c>
      <c r="B28" s="5">
        <f t="shared" si="4"/>
        <v>1786</v>
      </c>
      <c r="C28" s="5">
        <f t="shared" si="2"/>
        <v>1330</v>
      </c>
      <c r="D28" s="19">
        <v>207</v>
      </c>
      <c r="E28" s="16">
        <v>30</v>
      </c>
      <c r="F28" s="5">
        <v>60</v>
      </c>
      <c r="G28" s="5">
        <f t="shared" si="3"/>
        <v>247</v>
      </c>
      <c r="H28" s="1">
        <v>30</v>
      </c>
      <c r="I28" s="1">
        <v>75</v>
      </c>
      <c r="J28" s="1">
        <v>50</v>
      </c>
      <c r="K28" s="1">
        <v>1</v>
      </c>
      <c r="L28" s="16">
        <f t="shared" si="0"/>
        <v>3816</v>
      </c>
    </row>
    <row r="29" spans="1:12" ht="15">
      <c r="A29" s="12">
        <f t="shared" si="1"/>
        <v>20</v>
      </c>
      <c r="B29" s="5">
        <f t="shared" si="4"/>
        <v>1880</v>
      </c>
      <c r="C29" s="5">
        <f t="shared" si="2"/>
        <v>1400</v>
      </c>
      <c r="D29" s="19">
        <v>207</v>
      </c>
      <c r="E29" s="16">
        <v>30</v>
      </c>
      <c r="F29" s="5">
        <v>60</v>
      </c>
      <c r="G29" s="5">
        <f t="shared" si="3"/>
        <v>260</v>
      </c>
      <c r="H29" s="1">
        <v>30</v>
      </c>
      <c r="I29" s="1">
        <v>75</v>
      </c>
      <c r="J29" s="1">
        <v>50</v>
      </c>
      <c r="K29" s="1">
        <v>1</v>
      </c>
      <c r="L29" s="16">
        <f t="shared" si="0"/>
        <v>3993</v>
      </c>
    </row>
    <row r="30" spans="1:12" ht="15">
      <c r="A30" s="12">
        <f t="shared" si="1"/>
        <v>21</v>
      </c>
      <c r="B30" s="5">
        <f t="shared" si="4"/>
        <v>1974</v>
      </c>
      <c r="C30" s="5">
        <f t="shared" si="2"/>
        <v>1470</v>
      </c>
      <c r="D30" s="19">
        <v>207</v>
      </c>
      <c r="E30" s="16">
        <v>30</v>
      </c>
      <c r="F30" s="5">
        <v>60</v>
      </c>
      <c r="G30" s="5">
        <f t="shared" si="3"/>
        <v>273</v>
      </c>
      <c r="H30" s="1">
        <v>30</v>
      </c>
      <c r="I30" s="1">
        <v>75</v>
      </c>
      <c r="J30" s="1">
        <v>50</v>
      </c>
      <c r="K30" s="1">
        <v>1</v>
      </c>
      <c r="L30" s="16">
        <f t="shared" si="0"/>
        <v>4170</v>
      </c>
    </row>
    <row r="31" spans="1:12" ht="15">
      <c r="A31" s="12">
        <f t="shared" si="1"/>
        <v>22</v>
      </c>
      <c r="B31" s="5">
        <f t="shared" si="4"/>
        <v>2068</v>
      </c>
      <c r="C31" s="5">
        <f t="shared" si="2"/>
        <v>1540</v>
      </c>
      <c r="D31" s="19">
        <v>207</v>
      </c>
      <c r="E31" s="16">
        <v>30</v>
      </c>
      <c r="F31" s="5">
        <v>60</v>
      </c>
      <c r="G31" s="5">
        <f t="shared" si="3"/>
        <v>286</v>
      </c>
      <c r="H31" s="1">
        <v>30</v>
      </c>
      <c r="I31" s="1">
        <v>75</v>
      </c>
      <c r="J31" s="1">
        <v>50</v>
      </c>
      <c r="K31" s="1">
        <v>1</v>
      </c>
      <c r="L31" s="16">
        <f t="shared" si="0"/>
        <v>4347</v>
      </c>
    </row>
    <row r="32" spans="1:12" ht="15">
      <c r="A32" s="12">
        <f t="shared" si="1"/>
        <v>23</v>
      </c>
      <c r="B32" s="5">
        <f t="shared" si="4"/>
        <v>2162</v>
      </c>
      <c r="C32" s="5">
        <f t="shared" si="2"/>
        <v>1610</v>
      </c>
      <c r="D32" s="19">
        <v>207</v>
      </c>
      <c r="E32" s="16">
        <v>30</v>
      </c>
      <c r="F32" s="5">
        <v>60</v>
      </c>
      <c r="G32" s="5">
        <f t="shared" si="3"/>
        <v>299</v>
      </c>
      <c r="H32" s="1">
        <v>30</v>
      </c>
      <c r="I32" s="1">
        <v>75</v>
      </c>
      <c r="J32" s="1">
        <v>50</v>
      </c>
      <c r="K32" s="1">
        <v>1</v>
      </c>
      <c r="L32" s="16">
        <f t="shared" si="0"/>
        <v>4524</v>
      </c>
    </row>
    <row r="33" spans="1:12" ht="15">
      <c r="A33" s="10"/>
      <c r="B33" s="10"/>
      <c r="C33" s="10"/>
      <c r="D33" s="10"/>
      <c r="E33" s="10"/>
      <c r="F33" s="5"/>
      <c r="G33" s="10"/>
      <c r="H33" s="10"/>
      <c r="I33" s="10"/>
      <c r="J33" s="10"/>
      <c r="K33" s="10"/>
      <c r="L33" s="10"/>
    </row>
    <row r="34" spans="1:12" ht="15.75">
      <c r="A34" s="28" t="s">
        <v>41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</row>
    <row r="35" spans="1:12" ht="15.75">
      <c r="A35" s="9"/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</row>
    <row r="36" spans="1:12" ht="15">
      <c r="A36" s="10"/>
      <c r="B36" s="10"/>
      <c r="C36" s="11"/>
      <c r="D36" s="11" t="s">
        <v>3</v>
      </c>
      <c r="E36" s="11"/>
      <c r="F36" s="11" t="s">
        <v>3</v>
      </c>
      <c r="G36" s="11" t="s">
        <v>4</v>
      </c>
      <c r="H36" s="11"/>
      <c r="I36" s="11" t="s">
        <v>5</v>
      </c>
      <c r="J36" s="11"/>
      <c r="K36" s="11" t="s">
        <v>6</v>
      </c>
      <c r="L36" s="10"/>
    </row>
    <row r="37" spans="1:12" ht="15">
      <c r="A37" s="11" t="s">
        <v>7</v>
      </c>
      <c r="B37" s="11" t="s">
        <v>1</v>
      </c>
      <c r="C37" s="12" t="s">
        <v>31</v>
      </c>
      <c r="D37" s="11" t="s">
        <v>9</v>
      </c>
      <c r="E37" s="11" t="s">
        <v>24</v>
      </c>
      <c r="F37" s="10" t="s">
        <v>11</v>
      </c>
      <c r="G37" s="10" t="s">
        <v>12</v>
      </c>
      <c r="H37" s="12" t="s">
        <v>13</v>
      </c>
      <c r="I37" s="10" t="s">
        <v>14</v>
      </c>
      <c r="J37" s="10" t="s">
        <v>15</v>
      </c>
      <c r="K37" s="11" t="s">
        <v>16</v>
      </c>
      <c r="L37" s="11" t="s">
        <v>17</v>
      </c>
    </row>
    <row r="38" spans="1:12" ht="15">
      <c r="A38" s="11" t="s">
        <v>18</v>
      </c>
      <c r="B38" s="11" t="s">
        <v>19</v>
      </c>
      <c r="C38" s="12" t="s">
        <v>19</v>
      </c>
      <c r="D38" s="11" t="s">
        <v>20</v>
      </c>
      <c r="E38" s="11" t="s">
        <v>20</v>
      </c>
      <c r="F38" s="13" t="s">
        <v>20</v>
      </c>
      <c r="G38" s="11" t="s">
        <v>20</v>
      </c>
      <c r="H38" s="11" t="s">
        <v>20</v>
      </c>
      <c r="I38" s="13" t="s">
        <v>21</v>
      </c>
      <c r="J38" s="11" t="s">
        <v>20</v>
      </c>
      <c r="K38" s="11" t="s">
        <v>20</v>
      </c>
      <c r="L38" s="11" t="s">
        <v>22</v>
      </c>
    </row>
    <row r="39" spans="1:12" ht="15">
      <c r="A39" s="10"/>
      <c r="B39" s="10" t="s">
        <v>23</v>
      </c>
      <c r="C39" s="10" t="s">
        <v>23</v>
      </c>
      <c r="D39" s="10" t="s">
        <v>23</v>
      </c>
      <c r="E39" s="10"/>
      <c r="F39" s="10" t="s">
        <v>23</v>
      </c>
      <c r="G39" s="10" t="s">
        <v>23</v>
      </c>
      <c r="H39" s="10"/>
      <c r="I39" s="10" t="s">
        <v>23</v>
      </c>
      <c r="J39" s="10"/>
      <c r="K39" s="10"/>
      <c r="L39" s="10" t="s">
        <v>23</v>
      </c>
    </row>
    <row r="40" spans="1:12" ht="15">
      <c r="A40" s="12">
        <v>1</v>
      </c>
      <c r="B40" s="32">
        <f>50+44</f>
        <v>94</v>
      </c>
      <c r="C40" s="19">
        <v>70</v>
      </c>
      <c r="D40" s="19">
        <v>23</v>
      </c>
      <c r="E40" s="19">
        <v>15</v>
      </c>
      <c r="F40" s="19">
        <v>30</v>
      </c>
      <c r="G40" s="5">
        <v>13</v>
      </c>
      <c r="H40" s="16">
        <v>15</v>
      </c>
      <c r="I40" s="18">
        <v>37.5</v>
      </c>
      <c r="J40" s="16">
        <v>25</v>
      </c>
      <c r="K40" s="16">
        <v>1</v>
      </c>
      <c r="L40" s="18">
        <f aca="true" t="shared" si="6" ref="L40:L49">SUM(B40:K40)</f>
        <v>323.5</v>
      </c>
    </row>
    <row r="41" spans="1:12" ht="15">
      <c r="A41" s="12">
        <f aca="true" t="shared" si="7" ref="A41:A49">A40+1</f>
        <v>2</v>
      </c>
      <c r="B41" s="5">
        <f>B40+94</f>
        <v>188</v>
      </c>
      <c r="C41" s="5">
        <f aca="true" t="shared" si="8" ref="C41:C49">C40+70</f>
        <v>140</v>
      </c>
      <c r="D41" s="19">
        <f>D40+23</f>
        <v>46</v>
      </c>
      <c r="E41" s="19">
        <v>15</v>
      </c>
      <c r="F41" s="19">
        <v>30</v>
      </c>
      <c r="G41" s="5">
        <f aca="true" t="shared" si="9" ref="G41:G49">G40+13</f>
        <v>26</v>
      </c>
      <c r="H41" s="16">
        <v>15</v>
      </c>
      <c r="I41" s="18">
        <v>37.5</v>
      </c>
      <c r="J41" s="16">
        <v>25</v>
      </c>
      <c r="K41" s="16">
        <v>1</v>
      </c>
      <c r="L41" s="18">
        <f t="shared" si="6"/>
        <v>523.5</v>
      </c>
    </row>
    <row r="42" spans="1:12" ht="15">
      <c r="A42" s="12">
        <f t="shared" si="7"/>
        <v>3</v>
      </c>
      <c r="B42" s="5">
        <f aca="true" t="shared" si="10" ref="B42:B49">B41+94</f>
        <v>282</v>
      </c>
      <c r="C42" s="5">
        <f t="shared" si="8"/>
        <v>210</v>
      </c>
      <c r="D42" s="19">
        <f>D41+23</f>
        <v>69</v>
      </c>
      <c r="E42" s="19">
        <v>15</v>
      </c>
      <c r="F42" s="19">
        <v>30</v>
      </c>
      <c r="G42" s="5">
        <f t="shared" si="9"/>
        <v>39</v>
      </c>
      <c r="H42" s="16">
        <v>15</v>
      </c>
      <c r="I42" s="18">
        <v>37.5</v>
      </c>
      <c r="J42" s="16">
        <v>25</v>
      </c>
      <c r="K42" s="16">
        <v>1</v>
      </c>
      <c r="L42" s="18">
        <f t="shared" si="6"/>
        <v>723.5</v>
      </c>
    </row>
    <row r="43" spans="1:12" ht="15">
      <c r="A43" s="12">
        <f t="shared" si="7"/>
        <v>4</v>
      </c>
      <c r="B43" s="5">
        <f t="shared" si="10"/>
        <v>376</v>
      </c>
      <c r="C43" s="5">
        <f t="shared" si="8"/>
        <v>280</v>
      </c>
      <c r="D43" s="19">
        <f>D42+23</f>
        <v>92</v>
      </c>
      <c r="E43" s="19">
        <v>15</v>
      </c>
      <c r="F43" s="19">
        <v>30</v>
      </c>
      <c r="G43" s="5">
        <f t="shared" si="9"/>
        <v>52</v>
      </c>
      <c r="H43" s="16">
        <v>15</v>
      </c>
      <c r="I43" s="18">
        <v>37.5</v>
      </c>
      <c r="J43" s="16">
        <v>25</v>
      </c>
      <c r="K43" s="16">
        <v>1</v>
      </c>
      <c r="L43" s="18">
        <f t="shared" si="6"/>
        <v>923.5</v>
      </c>
    </row>
    <row r="44" spans="1:12" ht="15">
      <c r="A44" s="12">
        <f t="shared" si="7"/>
        <v>5</v>
      </c>
      <c r="B44" s="5">
        <f t="shared" si="10"/>
        <v>470</v>
      </c>
      <c r="C44" s="5">
        <f t="shared" si="8"/>
        <v>350</v>
      </c>
      <c r="D44" s="19">
        <f>D43+23</f>
        <v>115</v>
      </c>
      <c r="E44" s="19">
        <v>15</v>
      </c>
      <c r="F44" s="19">
        <v>30</v>
      </c>
      <c r="G44" s="5">
        <f t="shared" si="9"/>
        <v>65</v>
      </c>
      <c r="H44" s="16">
        <v>15</v>
      </c>
      <c r="I44" s="18">
        <v>37.5</v>
      </c>
      <c r="J44" s="16">
        <v>25</v>
      </c>
      <c r="K44" s="16">
        <v>1</v>
      </c>
      <c r="L44" s="18">
        <f t="shared" si="6"/>
        <v>1123.5</v>
      </c>
    </row>
    <row r="45" spans="1:12" ht="15">
      <c r="A45" s="12">
        <f t="shared" si="7"/>
        <v>6</v>
      </c>
      <c r="B45" s="5">
        <f t="shared" si="10"/>
        <v>564</v>
      </c>
      <c r="C45" s="5">
        <f t="shared" si="8"/>
        <v>420</v>
      </c>
      <c r="D45" s="19">
        <v>115</v>
      </c>
      <c r="E45" s="19">
        <v>15</v>
      </c>
      <c r="F45" s="19">
        <v>30</v>
      </c>
      <c r="G45" s="5">
        <f t="shared" si="9"/>
        <v>78</v>
      </c>
      <c r="H45" s="16">
        <v>15</v>
      </c>
      <c r="I45" s="18">
        <v>37.5</v>
      </c>
      <c r="J45" s="16">
        <v>25</v>
      </c>
      <c r="K45" s="16">
        <v>1</v>
      </c>
      <c r="L45" s="18">
        <f t="shared" si="6"/>
        <v>1300.5</v>
      </c>
    </row>
    <row r="46" spans="1:12" ht="15">
      <c r="A46" s="12">
        <f t="shared" si="7"/>
        <v>7</v>
      </c>
      <c r="B46" s="5">
        <f t="shared" si="10"/>
        <v>658</v>
      </c>
      <c r="C46" s="5">
        <f t="shared" si="8"/>
        <v>490</v>
      </c>
      <c r="D46" s="19">
        <v>115</v>
      </c>
      <c r="E46" s="19">
        <v>15</v>
      </c>
      <c r="F46" s="19">
        <v>30</v>
      </c>
      <c r="G46" s="5">
        <f t="shared" si="9"/>
        <v>91</v>
      </c>
      <c r="H46" s="16">
        <v>15</v>
      </c>
      <c r="I46" s="18">
        <v>37.5</v>
      </c>
      <c r="J46" s="16">
        <v>25</v>
      </c>
      <c r="K46" s="16">
        <v>1</v>
      </c>
      <c r="L46" s="18">
        <f t="shared" si="6"/>
        <v>1477.5</v>
      </c>
    </row>
    <row r="47" spans="1:12" ht="15">
      <c r="A47" s="12">
        <f t="shared" si="7"/>
        <v>8</v>
      </c>
      <c r="B47" s="5">
        <f t="shared" si="10"/>
        <v>752</v>
      </c>
      <c r="C47" s="5">
        <f t="shared" si="8"/>
        <v>560</v>
      </c>
      <c r="D47" s="19">
        <v>115</v>
      </c>
      <c r="E47" s="19">
        <v>15</v>
      </c>
      <c r="F47" s="19">
        <v>30</v>
      </c>
      <c r="G47" s="5">
        <f t="shared" si="9"/>
        <v>104</v>
      </c>
      <c r="H47" s="16">
        <v>15</v>
      </c>
      <c r="I47" s="18">
        <v>37.5</v>
      </c>
      <c r="J47" s="16">
        <v>25</v>
      </c>
      <c r="K47" s="16">
        <v>1</v>
      </c>
      <c r="L47" s="18">
        <f t="shared" si="6"/>
        <v>1654.5</v>
      </c>
    </row>
    <row r="48" spans="1:12" ht="15">
      <c r="A48" s="12">
        <f t="shared" si="7"/>
        <v>9</v>
      </c>
      <c r="B48" s="5">
        <f t="shared" si="10"/>
        <v>846</v>
      </c>
      <c r="C48" s="5">
        <f t="shared" si="8"/>
        <v>630</v>
      </c>
      <c r="D48" s="19">
        <v>115</v>
      </c>
      <c r="E48" s="19">
        <v>15</v>
      </c>
      <c r="F48" s="19">
        <v>30</v>
      </c>
      <c r="G48" s="5">
        <f t="shared" si="9"/>
        <v>117</v>
      </c>
      <c r="H48" s="16">
        <v>15</v>
      </c>
      <c r="I48" s="18">
        <v>37.5</v>
      </c>
      <c r="J48" s="16">
        <v>25</v>
      </c>
      <c r="K48" s="16">
        <v>1</v>
      </c>
      <c r="L48" s="18">
        <f t="shared" si="6"/>
        <v>1831.5</v>
      </c>
    </row>
    <row r="49" spans="1:12" ht="15">
      <c r="A49" s="12">
        <f t="shared" si="7"/>
        <v>10</v>
      </c>
      <c r="B49" s="5">
        <f t="shared" si="10"/>
        <v>940</v>
      </c>
      <c r="C49" s="5">
        <f t="shared" si="8"/>
        <v>700</v>
      </c>
      <c r="D49" s="19">
        <v>115</v>
      </c>
      <c r="E49" s="19">
        <v>15</v>
      </c>
      <c r="F49" s="19">
        <v>30</v>
      </c>
      <c r="G49" s="5">
        <f t="shared" si="9"/>
        <v>130</v>
      </c>
      <c r="H49" s="16">
        <v>15</v>
      </c>
      <c r="I49" s="18">
        <v>37.5</v>
      </c>
      <c r="J49" s="16">
        <v>25</v>
      </c>
      <c r="K49" s="16">
        <v>1</v>
      </c>
      <c r="L49" s="18">
        <f t="shared" si="6"/>
        <v>2008.5</v>
      </c>
    </row>
    <row r="50" spans="1:12" ht="15">
      <c r="A50" s="10"/>
      <c r="B50" s="10"/>
      <c r="C50" s="10"/>
      <c r="D50" s="23"/>
      <c r="E50" s="23"/>
      <c r="F50" s="23"/>
      <c r="G50" s="10"/>
      <c r="H50" s="23"/>
      <c r="I50" s="23"/>
      <c r="J50" s="23"/>
      <c r="K50" s="23"/>
      <c r="L50" s="25"/>
    </row>
    <row r="51" spans="1:12" ht="15">
      <c r="A51" s="10" t="s">
        <v>25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33" t="s">
        <v>42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.75">
      <c r="A53" s="10" t="s">
        <v>26</v>
      </c>
      <c r="D53" s="7"/>
      <c r="G53" s="7"/>
      <c r="H53" s="10"/>
      <c r="I53" s="10"/>
      <c r="J53" s="10"/>
      <c r="K53" s="10"/>
      <c r="L53" s="10"/>
    </row>
    <row r="54" spans="1:12" ht="15.75">
      <c r="A54" s="10"/>
      <c r="B54" s="10"/>
      <c r="C54" s="10"/>
      <c r="D54" s="10"/>
      <c r="E54" s="10"/>
      <c r="F54" s="10"/>
      <c r="G54" s="7"/>
      <c r="H54" s="10"/>
      <c r="I54" s="10"/>
      <c r="J54" s="10"/>
      <c r="K54" s="10"/>
      <c r="L54" s="10"/>
    </row>
    <row r="55" spans="1:12" ht="15.75">
      <c r="A55" s="2" t="s">
        <v>27</v>
      </c>
      <c r="B55" s="2"/>
      <c r="C55" s="2"/>
      <c r="D55" s="2"/>
      <c r="E55" s="2"/>
      <c r="F55" s="2"/>
      <c r="G55" s="6"/>
      <c r="H55" s="2"/>
      <c r="I55" s="2"/>
      <c r="J55" s="9"/>
      <c r="K55" s="10"/>
      <c r="L55" s="7"/>
    </row>
    <row r="56" spans="1:11" ht="15.75">
      <c r="A56" s="29" t="s">
        <v>37</v>
      </c>
      <c r="B56" s="2"/>
      <c r="C56" s="2"/>
      <c r="D56" s="2"/>
      <c r="E56" s="2"/>
      <c r="F56" s="2"/>
      <c r="G56" s="2"/>
      <c r="H56" s="2"/>
      <c r="I56" s="2"/>
      <c r="J56" s="9"/>
      <c r="K56" s="7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2"/>
  <sheetViews>
    <sheetView workbookViewId="0" topLeftCell="A4">
      <selection activeCell="B6" sqref="B6"/>
    </sheetView>
  </sheetViews>
  <sheetFormatPr defaultColWidth="8.88671875" defaultRowHeight="15"/>
  <cols>
    <col min="1" max="2" width="7.10546875" style="0" customWidth="1"/>
    <col min="3" max="3" width="7.4453125" style="0" customWidth="1"/>
    <col min="4" max="4" width="7.10546875" style="0" customWidth="1"/>
    <col min="5" max="5" width="6.99609375" style="0" customWidth="1"/>
    <col min="6" max="6" width="7.10546875" style="0" customWidth="1"/>
    <col min="7" max="7" width="6.99609375" style="0" customWidth="1"/>
    <col min="8" max="8" width="6.6640625" style="7" customWidth="1"/>
    <col min="9" max="9" width="7.10546875" style="0" customWidth="1"/>
    <col min="10" max="10" width="8.10546875" style="0" customWidth="1"/>
    <col min="11" max="11" width="7.10546875" style="0" customWidth="1"/>
    <col min="12" max="12" width="7.6640625" style="0" customWidth="1"/>
    <col min="13" max="16384" width="7.10546875" style="0" customWidth="1"/>
  </cols>
  <sheetData>
    <row r="1" spans="2:12" ht="15.75">
      <c r="B1" s="7"/>
      <c r="C1" s="7"/>
      <c r="F1" s="7"/>
      <c r="G1" s="7"/>
      <c r="I1" s="7"/>
      <c r="J1" s="7"/>
      <c r="K1" s="30" t="s">
        <v>38</v>
      </c>
      <c r="L1" s="14"/>
    </row>
    <row r="2" spans="1:12" ht="18.75">
      <c r="A2" s="8" t="s">
        <v>32</v>
      </c>
      <c r="B2" s="8"/>
      <c r="C2" s="8"/>
      <c r="F2" s="8"/>
      <c r="G2" s="8"/>
      <c r="H2" s="8"/>
      <c r="I2" s="8"/>
      <c r="J2" s="8"/>
      <c r="K2" s="8"/>
      <c r="L2" s="7"/>
    </row>
    <row r="3" spans="1:12" ht="18.75">
      <c r="A3" s="7"/>
      <c r="B3" s="7"/>
      <c r="C3" s="7"/>
      <c r="F3" s="8"/>
      <c r="G3" s="8"/>
      <c r="H3" s="8"/>
      <c r="I3" s="8"/>
      <c r="J3" s="8"/>
      <c r="K3" s="8"/>
      <c r="L3" s="8"/>
    </row>
    <row r="4" spans="1:12" ht="18.75">
      <c r="A4" s="27" t="s">
        <v>52</v>
      </c>
      <c r="B4" s="9"/>
      <c r="C4" s="9"/>
      <c r="F4" s="9"/>
      <c r="G4" s="9"/>
      <c r="H4" s="9"/>
      <c r="I4" s="9"/>
      <c r="J4" s="9"/>
      <c r="K4" s="8"/>
      <c r="L4" s="8"/>
    </row>
    <row r="5" spans="1:12" ht="15.75">
      <c r="A5" s="7"/>
      <c r="B5" s="7"/>
      <c r="C5" s="7"/>
      <c r="F5" s="7"/>
      <c r="G5" s="7"/>
      <c r="I5" s="7"/>
      <c r="J5" s="7"/>
      <c r="K5" s="7"/>
      <c r="L5" s="7"/>
    </row>
    <row r="6" spans="1:12" ht="15">
      <c r="A6" s="10"/>
      <c r="B6" s="10"/>
      <c r="C6" s="11"/>
      <c r="D6" s="11" t="s">
        <v>3</v>
      </c>
      <c r="E6" s="11"/>
      <c r="F6" s="11" t="s">
        <v>3</v>
      </c>
      <c r="G6" s="11" t="s">
        <v>4</v>
      </c>
      <c r="H6" s="11"/>
      <c r="I6" s="11" t="s">
        <v>5</v>
      </c>
      <c r="J6" s="11"/>
      <c r="K6" s="11" t="s">
        <v>6</v>
      </c>
      <c r="L6" s="10"/>
    </row>
    <row r="7" spans="1:12" ht="15">
      <c r="A7" s="11" t="s">
        <v>7</v>
      </c>
      <c r="B7" s="13" t="s">
        <v>33</v>
      </c>
      <c r="C7" s="12" t="s">
        <v>31</v>
      </c>
      <c r="D7" s="11" t="s">
        <v>9</v>
      </c>
      <c r="E7" s="11" t="s">
        <v>10</v>
      </c>
      <c r="F7" s="10" t="s">
        <v>11</v>
      </c>
      <c r="G7" s="10" t="s">
        <v>12</v>
      </c>
      <c r="H7" s="12" t="s">
        <v>13</v>
      </c>
      <c r="I7" s="10" t="s">
        <v>14</v>
      </c>
      <c r="J7" s="10" t="s">
        <v>15</v>
      </c>
      <c r="K7" s="11" t="s">
        <v>16</v>
      </c>
      <c r="L7" s="11" t="s">
        <v>17</v>
      </c>
    </row>
    <row r="8" spans="1:12" ht="15">
      <c r="A8" s="11" t="s">
        <v>18</v>
      </c>
      <c r="B8" s="11" t="s">
        <v>19</v>
      </c>
      <c r="C8" s="12" t="s">
        <v>19</v>
      </c>
      <c r="D8" s="11" t="s">
        <v>20</v>
      </c>
      <c r="E8" s="11" t="s">
        <v>20</v>
      </c>
      <c r="F8" s="13" t="s">
        <v>20</v>
      </c>
      <c r="G8" s="11" t="s">
        <v>20</v>
      </c>
      <c r="H8" s="11" t="s">
        <v>20</v>
      </c>
      <c r="I8" s="13" t="s">
        <v>21</v>
      </c>
      <c r="J8" s="11" t="s">
        <v>20</v>
      </c>
      <c r="K8" s="11" t="s">
        <v>20</v>
      </c>
      <c r="L8" s="11" t="s">
        <v>22</v>
      </c>
    </row>
    <row r="9" spans="1:12" ht="15">
      <c r="A9" s="10"/>
      <c r="B9" s="10" t="s">
        <v>23</v>
      </c>
      <c r="C9" s="10" t="s">
        <v>23</v>
      </c>
      <c r="D9" s="10" t="s">
        <v>23</v>
      </c>
      <c r="E9" s="10"/>
      <c r="F9" s="10" t="s">
        <v>23</v>
      </c>
      <c r="G9" s="10" t="s">
        <v>23</v>
      </c>
      <c r="H9" s="10"/>
      <c r="I9" s="10" t="s">
        <v>23</v>
      </c>
      <c r="J9" s="10"/>
      <c r="K9" s="10"/>
      <c r="L9" s="10" t="s">
        <v>23</v>
      </c>
    </row>
    <row r="10" spans="1:12" ht="15">
      <c r="A10" s="12">
        <v>1</v>
      </c>
      <c r="B10" s="5">
        <f>325+44</f>
        <v>369</v>
      </c>
      <c r="C10" s="5">
        <v>70</v>
      </c>
      <c r="D10" s="16">
        <v>23</v>
      </c>
      <c r="E10" s="16">
        <v>30</v>
      </c>
      <c r="F10" s="5">
        <v>60</v>
      </c>
      <c r="G10" s="5">
        <v>13</v>
      </c>
      <c r="H10" s="1">
        <v>30</v>
      </c>
      <c r="I10" s="1">
        <v>75</v>
      </c>
      <c r="J10" s="1">
        <v>50</v>
      </c>
      <c r="K10" s="1">
        <v>1</v>
      </c>
      <c r="L10" s="16">
        <f aca="true" t="shared" si="0" ref="L10:L32">SUM(B10:K10)</f>
        <v>721</v>
      </c>
    </row>
    <row r="11" spans="1:12" ht="15">
      <c r="A11" s="12">
        <f aca="true" t="shared" si="1" ref="A11:A32">A10+1</f>
        <v>2</v>
      </c>
      <c r="B11" s="5">
        <f>B10+369</f>
        <v>738</v>
      </c>
      <c r="C11" s="5">
        <f aca="true" t="shared" si="2" ref="C11:C32">C10+70</f>
        <v>140</v>
      </c>
      <c r="D11" s="19">
        <f>D10+23</f>
        <v>46</v>
      </c>
      <c r="E11" s="16">
        <v>30</v>
      </c>
      <c r="F11" s="5">
        <v>60</v>
      </c>
      <c r="G11" s="5">
        <f aca="true" t="shared" si="3" ref="G11:G32">G10+13</f>
        <v>26</v>
      </c>
      <c r="H11" s="1">
        <v>30</v>
      </c>
      <c r="I11" s="1">
        <v>75</v>
      </c>
      <c r="J11" s="1">
        <v>50</v>
      </c>
      <c r="K11" s="1">
        <v>1</v>
      </c>
      <c r="L11" s="16">
        <f t="shared" si="0"/>
        <v>1196</v>
      </c>
    </row>
    <row r="12" spans="1:12" ht="15">
      <c r="A12" s="12">
        <f t="shared" si="1"/>
        <v>3</v>
      </c>
      <c r="B12" s="5">
        <f aca="true" t="shared" si="4" ref="B12:B32">B11+369</f>
        <v>1107</v>
      </c>
      <c r="C12" s="5">
        <f t="shared" si="2"/>
        <v>210</v>
      </c>
      <c r="D12" s="19">
        <f aca="true" t="shared" si="5" ref="D12:D18">D11+23</f>
        <v>69</v>
      </c>
      <c r="E12" s="16">
        <v>30</v>
      </c>
      <c r="F12" s="5">
        <v>60</v>
      </c>
      <c r="G12" s="5">
        <f t="shared" si="3"/>
        <v>39</v>
      </c>
      <c r="H12" s="1">
        <v>30</v>
      </c>
      <c r="I12" s="1">
        <v>75</v>
      </c>
      <c r="J12" s="1">
        <v>50</v>
      </c>
      <c r="K12" s="1">
        <v>1</v>
      </c>
      <c r="L12" s="16">
        <f t="shared" si="0"/>
        <v>1671</v>
      </c>
    </row>
    <row r="13" spans="1:12" ht="15">
      <c r="A13" s="12">
        <f t="shared" si="1"/>
        <v>4</v>
      </c>
      <c r="B13" s="5">
        <f t="shared" si="4"/>
        <v>1476</v>
      </c>
      <c r="C13" s="5">
        <f t="shared" si="2"/>
        <v>280</v>
      </c>
      <c r="D13" s="19">
        <f t="shared" si="5"/>
        <v>92</v>
      </c>
      <c r="E13" s="16">
        <v>30</v>
      </c>
      <c r="F13" s="5">
        <v>60</v>
      </c>
      <c r="G13" s="5">
        <f t="shared" si="3"/>
        <v>52</v>
      </c>
      <c r="H13" s="1">
        <v>30</v>
      </c>
      <c r="I13" s="1">
        <v>75</v>
      </c>
      <c r="J13" s="1">
        <v>50</v>
      </c>
      <c r="K13" s="1">
        <v>1</v>
      </c>
      <c r="L13" s="16">
        <f t="shared" si="0"/>
        <v>2146</v>
      </c>
    </row>
    <row r="14" spans="1:12" ht="15">
      <c r="A14" s="12">
        <f t="shared" si="1"/>
        <v>5</v>
      </c>
      <c r="B14" s="5">
        <f t="shared" si="4"/>
        <v>1845</v>
      </c>
      <c r="C14" s="5">
        <f t="shared" si="2"/>
        <v>350</v>
      </c>
      <c r="D14" s="19">
        <f t="shared" si="5"/>
        <v>115</v>
      </c>
      <c r="E14" s="16">
        <v>30</v>
      </c>
      <c r="F14" s="5">
        <v>60</v>
      </c>
      <c r="G14" s="5">
        <f t="shared" si="3"/>
        <v>65</v>
      </c>
      <c r="H14" s="1">
        <v>30</v>
      </c>
      <c r="I14" s="1">
        <v>75</v>
      </c>
      <c r="J14" s="1">
        <v>50</v>
      </c>
      <c r="K14" s="1">
        <v>1</v>
      </c>
      <c r="L14" s="16">
        <f t="shared" si="0"/>
        <v>2621</v>
      </c>
    </row>
    <row r="15" spans="1:12" ht="15">
      <c r="A15" s="12">
        <f t="shared" si="1"/>
        <v>6</v>
      </c>
      <c r="B15" s="5">
        <f t="shared" si="4"/>
        <v>2214</v>
      </c>
      <c r="C15" s="5">
        <f t="shared" si="2"/>
        <v>420</v>
      </c>
      <c r="D15" s="19">
        <f t="shared" si="5"/>
        <v>138</v>
      </c>
      <c r="E15" s="16">
        <v>30</v>
      </c>
      <c r="F15" s="5">
        <v>60</v>
      </c>
      <c r="G15" s="5">
        <f t="shared" si="3"/>
        <v>78</v>
      </c>
      <c r="H15" s="1">
        <v>30</v>
      </c>
      <c r="I15" s="1">
        <v>75</v>
      </c>
      <c r="J15" s="1">
        <v>50</v>
      </c>
      <c r="K15" s="1">
        <v>1</v>
      </c>
      <c r="L15" s="16">
        <f t="shared" si="0"/>
        <v>3096</v>
      </c>
    </row>
    <row r="16" spans="1:12" ht="15">
      <c r="A16" s="12">
        <f t="shared" si="1"/>
        <v>7</v>
      </c>
      <c r="B16" s="5">
        <f t="shared" si="4"/>
        <v>2583</v>
      </c>
      <c r="C16" s="5">
        <f t="shared" si="2"/>
        <v>490</v>
      </c>
      <c r="D16" s="19">
        <f t="shared" si="5"/>
        <v>161</v>
      </c>
      <c r="E16" s="16">
        <v>30</v>
      </c>
      <c r="F16" s="5">
        <v>60</v>
      </c>
      <c r="G16" s="5">
        <f t="shared" si="3"/>
        <v>91</v>
      </c>
      <c r="H16" s="1">
        <v>30</v>
      </c>
      <c r="I16" s="1">
        <v>75</v>
      </c>
      <c r="J16" s="1">
        <v>50</v>
      </c>
      <c r="K16" s="1">
        <v>1</v>
      </c>
      <c r="L16" s="16">
        <f t="shared" si="0"/>
        <v>3571</v>
      </c>
    </row>
    <row r="17" spans="1:12" ht="15">
      <c r="A17" s="12">
        <f t="shared" si="1"/>
        <v>8</v>
      </c>
      <c r="B17" s="5">
        <f t="shared" si="4"/>
        <v>2952</v>
      </c>
      <c r="C17" s="5">
        <f t="shared" si="2"/>
        <v>560</v>
      </c>
      <c r="D17" s="19">
        <f t="shared" si="5"/>
        <v>184</v>
      </c>
      <c r="E17" s="16">
        <v>30</v>
      </c>
      <c r="F17" s="5">
        <v>60</v>
      </c>
      <c r="G17" s="5">
        <f t="shared" si="3"/>
        <v>104</v>
      </c>
      <c r="H17" s="1">
        <v>30</v>
      </c>
      <c r="I17" s="1">
        <v>75</v>
      </c>
      <c r="J17" s="1">
        <v>50</v>
      </c>
      <c r="K17" s="1">
        <v>1</v>
      </c>
      <c r="L17" s="16">
        <f t="shared" si="0"/>
        <v>4046</v>
      </c>
    </row>
    <row r="18" spans="1:12" ht="15">
      <c r="A18" s="12">
        <f t="shared" si="1"/>
        <v>9</v>
      </c>
      <c r="B18" s="5">
        <f t="shared" si="4"/>
        <v>3321</v>
      </c>
      <c r="C18" s="5">
        <f t="shared" si="2"/>
        <v>630</v>
      </c>
      <c r="D18" s="19">
        <f t="shared" si="5"/>
        <v>207</v>
      </c>
      <c r="E18" s="16">
        <v>30</v>
      </c>
      <c r="F18" s="5">
        <v>60</v>
      </c>
      <c r="G18" s="5">
        <f t="shared" si="3"/>
        <v>117</v>
      </c>
      <c r="H18" s="1">
        <v>30</v>
      </c>
      <c r="I18" s="1">
        <v>75</v>
      </c>
      <c r="J18" s="1">
        <v>50</v>
      </c>
      <c r="K18" s="1">
        <v>1</v>
      </c>
      <c r="L18" s="16">
        <f t="shared" si="0"/>
        <v>4521</v>
      </c>
    </row>
    <row r="19" spans="1:12" ht="15">
      <c r="A19" s="12">
        <f t="shared" si="1"/>
        <v>10</v>
      </c>
      <c r="B19" s="5">
        <f t="shared" si="4"/>
        <v>3690</v>
      </c>
      <c r="C19" s="5">
        <f t="shared" si="2"/>
        <v>700</v>
      </c>
      <c r="D19" s="19">
        <v>207</v>
      </c>
      <c r="E19" s="16">
        <v>30</v>
      </c>
      <c r="F19" s="5">
        <v>60</v>
      </c>
      <c r="G19" s="5">
        <f t="shared" si="3"/>
        <v>130</v>
      </c>
      <c r="H19" s="1">
        <v>30</v>
      </c>
      <c r="I19" s="1">
        <v>75</v>
      </c>
      <c r="J19" s="1">
        <v>50</v>
      </c>
      <c r="K19" s="1">
        <v>1</v>
      </c>
      <c r="L19" s="16">
        <f t="shared" si="0"/>
        <v>4973</v>
      </c>
    </row>
    <row r="20" spans="1:12" ht="15">
      <c r="A20" s="12">
        <f t="shared" si="1"/>
        <v>11</v>
      </c>
      <c r="B20" s="5">
        <f t="shared" si="4"/>
        <v>4059</v>
      </c>
      <c r="C20" s="5">
        <f t="shared" si="2"/>
        <v>770</v>
      </c>
      <c r="D20" s="19">
        <v>207</v>
      </c>
      <c r="E20" s="16">
        <v>30</v>
      </c>
      <c r="F20" s="5">
        <v>60</v>
      </c>
      <c r="G20" s="5">
        <f t="shared" si="3"/>
        <v>143</v>
      </c>
      <c r="H20" s="1">
        <v>30</v>
      </c>
      <c r="I20" s="1">
        <v>75</v>
      </c>
      <c r="J20" s="1">
        <v>50</v>
      </c>
      <c r="K20" s="1">
        <v>1</v>
      </c>
      <c r="L20" s="16">
        <f t="shared" si="0"/>
        <v>5425</v>
      </c>
    </row>
    <row r="21" spans="1:12" ht="15">
      <c r="A21" s="12">
        <f t="shared" si="1"/>
        <v>12</v>
      </c>
      <c r="B21" s="5">
        <f t="shared" si="4"/>
        <v>4428</v>
      </c>
      <c r="C21" s="5">
        <f t="shared" si="2"/>
        <v>840</v>
      </c>
      <c r="D21" s="19">
        <v>207</v>
      </c>
      <c r="E21" s="16">
        <v>30</v>
      </c>
      <c r="F21" s="5">
        <v>60</v>
      </c>
      <c r="G21" s="5">
        <f t="shared" si="3"/>
        <v>156</v>
      </c>
      <c r="H21" s="1">
        <v>30</v>
      </c>
      <c r="I21" s="1">
        <v>75</v>
      </c>
      <c r="J21" s="1">
        <v>50</v>
      </c>
      <c r="K21" s="1">
        <v>1</v>
      </c>
      <c r="L21" s="16">
        <f t="shared" si="0"/>
        <v>5877</v>
      </c>
    </row>
    <row r="22" spans="1:12" ht="15">
      <c r="A22" s="12">
        <f t="shared" si="1"/>
        <v>13</v>
      </c>
      <c r="B22" s="5">
        <f t="shared" si="4"/>
        <v>4797</v>
      </c>
      <c r="C22" s="5">
        <f t="shared" si="2"/>
        <v>910</v>
      </c>
      <c r="D22" s="19">
        <v>207</v>
      </c>
      <c r="E22" s="16">
        <v>30</v>
      </c>
      <c r="F22" s="5">
        <v>60</v>
      </c>
      <c r="G22" s="5">
        <f t="shared" si="3"/>
        <v>169</v>
      </c>
      <c r="H22" s="1">
        <v>30</v>
      </c>
      <c r="I22" s="1">
        <v>75</v>
      </c>
      <c r="J22" s="1">
        <v>50</v>
      </c>
      <c r="K22" s="1">
        <v>1</v>
      </c>
      <c r="L22" s="16">
        <f t="shared" si="0"/>
        <v>6329</v>
      </c>
    </row>
    <row r="23" spans="1:12" ht="15">
      <c r="A23" s="12">
        <f t="shared" si="1"/>
        <v>14</v>
      </c>
      <c r="B23" s="5">
        <f t="shared" si="4"/>
        <v>5166</v>
      </c>
      <c r="C23" s="5">
        <f t="shared" si="2"/>
        <v>980</v>
      </c>
      <c r="D23" s="19">
        <v>207</v>
      </c>
      <c r="E23" s="16">
        <v>30</v>
      </c>
      <c r="F23" s="5">
        <v>60</v>
      </c>
      <c r="G23" s="5">
        <f t="shared" si="3"/>
        <v>182</v>
      </c>
      <c r="H23" s="1">
        <v>30</v>
      </c>
      <c r="I23" s="1">
        <v>75</v>
      </c>
      <c r="J23" s="1">
        <v>50</v>
      </c>
      <c r="K23" s="1">
        <v>1</v>
      </c>
      <c r="L23" s="16">
        <f t="shared" si="0"/>
        <v>6781</v>
      </c>
    </row>
    <row r="24" spans="1:12" ht="15">
      <c r="A24" s="12">
        <f t="shared" si="1"/>
        <v>15</v>
      </c>
      <c r="B24" s="5">
        <f t="shared" si="4"/>
        <v>5535</v>
      </c>
      <c r="C24" s="5">
        <f t="shared" si="2"/>
        <v>1050</v>
      </c>
      <c r="D24" s="19">
        <v>207</v>
      </c>
      <c r="E24" s="16">
        <v>30</v>
      </c>
      <c r="F24" s="5">
        <v>60</v>
      </c>
      <c r="G24" s="5">
        <f t="shared" si="3"/>
        <v>195</v>
      </c>
      <c r="H24" s="1">
        <v>30</v>
      </c>
      <c r="I24" s="1">
        <v>75</v>
      </c>
      <c r="J24" s="1">
        <v>50</v>
      </c>
      <c r="K24" s="1">
        <v>1</v>
      </c>
      <c r="L24" s="16">
        <f t="shared" si="0"/>
        <v>7233</v>
      </c>
    </row>
    <row r="25" spans="1:12" ht="15">
      <c r="A25" s="12">
        <f t="shared" si="1"/>
        <v>16</v>
      </c>
      <c r="B25" s="5">
        <f t="shared" si="4"/>
        <v>5904</v>
      </c>
      <c r="C25" s="5">
        <f t="shared" si="2"/>
        <v>1120</v>
      </c>
      <c r="D25" s="19">
        <v>207</v>
      </c>
      <c r="E25" s="16">
        <v>30</v>
      </c>
      <c r="F25" s="5">
        <v>60</v>
      </c>
      <c r="G25" s="5">
        <f t="shared" si="3"/>
        <v>208</v>
      </c>
      <c r="H25" s="1">
        <v>30</v>
      </c>
      <c r="I25" s="1">
        <v>75</v>
      </c>
      <c r="J25" s="1">
        <v>50</v>
      </c>
      <c r="K25" s="1">
        <v>1</v>
      </c>
      <c r="L25" s="16">
        <f t="shared" si="0"/>
        <v>7685</v>
      </c>
    </row>
    <row r="26" spans="1:12" ht="15">
      <c r="A26" s="12">
        <f t="shared" si="1"/>
        <v>17</v>
      </c>
      <c r="B26" s="5">
        <f t="shared" si="4"/>
        <v>6273</v>
      </c>
      <c r="C26" s="5">
        <f t="shared" si="2"/>
        <v>1190</v>
      </c>
      <c r="D26" s="19">
        <v>207</v>
      </c>
      <c r="E26" s="16">
        <v>30</v>
      </c>
      <c r="F26" s="5">
        <v>60</v>
      </c>
      <c r="G26" s="5">
        <f t="shared" si="3"/>
        <v>221</v>
      </c>
      <c r="H26" s="1">
        <v>30</v>
      </c>
      <c r="I26" s="1">
        <v>75</v>
      </c>
      <c r="J26" s="1">
        <v>50</v>
      </c>
      <c r="K26" s="1">
        <v>1</v>
      </c>
      <c r="L26" s="16">
        <f t="shared" si="0"/>
        <v>8137</v>
      </c>
    </row>
    <row r="27" spans="1:12" ht="15">
      <c r="A27" s="12">
        <f t="shared" si="1"/>
        <v>18</v>
      </c>
      <c r="B27" s="5">
        <f t="shared" si="4"/>
        <v>6642</v>
      </c>
      <c r="C27" s="5">
        <f t="shared" si="2"/>
        <v>1260</v>
      </c>
      <c r="D27" s="19">
        <v>207</v>
      </c>
      <c r="E27" s="16">
        <v>30</v>
      </c>
      <c r="F27" s="5">
        <v>60</v>
      </c>
      <c r="G27" s="5">
        <f t="shared" si="3"/>
        <v>234</v>
      </c>
      <c r="H27" s="1">
        <v>30</v>
      </c>
      <c r="I27" s="1">
        <v>75</v>
      </c>
      <c r="J27" s="1">
        <v>50</v>
      </c>
      <c r="K27" s="1">
        <v>1</v>
      </c>
      <c r="L27" s="16">
        <f t="shared" si="0"/>
        <v>8589</v>
      </c>
    </row>
    <row r="28" spans="1:12" ht="15">
      <c r="A28" s="12">
        <f t="shared" si="1"/>
        <v>19</v>
      </c>
      <c r="B28" s="5">
        <f t="shared" si="4"/>
        <v>7011</v>
      </c>
      <c r="C28" s="5">
        <f t="shared" si="2"/>
        <v>1330</v>
      </c>
      <c r="D28" s="19">
        <v>207</v>
      </c>
      <c r="E28" s="16">
        <v>30</v>
      </c>
      <c r="F28" s="5">
        <v>60</v>
      </c>
      <c r="G28" s="5">
        <f t="shared" si="3"/>
        <v>247</v>
      </c>
      <c r="H28" s="1">
        <v>30</v>
      </c>
      <c r="I28" s="1">
        <v>75</v>
      </c>
      <c r="J28" s="1">
        <v>50</v>
      </c>
      <c r="K28" s="1">
        <v>1</v>
      </c>
      <c r="L28" s="16">
        <f t="shared" si="0"/>
        <v>9041</v>
      </c>
    </row>
    <row r="29" spans="1:12" ht="15">
      <c r="A29" s="12">
        <f t="shared" si="1"/>
        <v>20</v>
      </c>
      <c r="B29" s="5">
        <f t="shared" si="4"/>
        <v>7380</v>
      </c>
      <c r="C29" s="5">
        <f t="shared" si="2"/>
        <v>1400</v>
      </c>
      <c r="D29" s="19">
        <v>207</v>
      </c>
      <c r="E29" s="16">
        <v>30</v>
      </c>
      <c r="F29" s="5">
        <v>60</v>
      </c>
      <c r="G29" s="5">
        <f t="shared" si="3"/>
        <v>260</v>
      </c>
      <c r="H29" s="1">
        <v>30</v>
      </c>
      <c r="I29" s="1">
        <v>75</v>
      </c>
      <c r="J29" s="1">
        <v>50</v>
      </c>
      <c r="K29" s="1">
        <v>1</v>
      </c>
      <c r="L29" s="16">
        <f t="shared" si="0"/>
        <v>9493</v>
      </c>
    </row>
    <row r="30" spans="1:12" ht="15">
      <c r="A30" s="12">
        <f t="shared" si="1"/>
        <v>21</v>
      </c>
      <c r="B30" s="5">
        <f t="shared" si="4"/>
        <v>7749</v>
      </c>
      <c r="C30" s="5">
        <f t="shared" si="2"/>
        <v>1470</v>
      </c>
      <c r="D30" s="19">
        <v>207</v>
      </c>
      <c r="E30" s="16">
        <v>30</v>
      </c>
      <c r="F30" s="5">
        <v>60</v>
      </c>
      <c r="G30" s="5">
        <f t="shared" si="3"/>
        <v>273</v>
      </c>
      <c r="H30" s="1">
        <v>30</v>
      </c>
      <c r="I30" s="1">
        <v>75</v>
      </c>
      <c r="J30" s="1">
        <v>50</v>
      </c>
      <c r="K30" s="1">
        <v>1</v>
      </c>
      <c r="L30" s="16">
        <f t="shared" si="0"/>
        <v>9945</v>
      </c>
    </row>
    <row r="31" spans="1:12" ht="15">
      <c r="A31" s="12">
        <f t="shared" si="1"/>
        <v>22</v>
      </c>
      <c r="B31" s="5">
        <f t="shared" si="4"/>
        <v>8118</v>
      </c>
      <c r="C31" s="5">
        <f t="shared" si="2"/>
        <v>1540</v>
      </c>
      <c r="D31" s="19">
        <v>207</v>
      </c>
      <c r="E31" s="16">
        <v>30</v>
      </c>
      <c r="F31" s="5">
        <v>60</v>
      </c>
      <c r="G31" s="5">
        <f t="shared" si="3"/>
        <v>286</v>
      </c>
      <c r="H31" s="1">
        <v>30</v>
      </c>
      <c r="I31" s="1">
        <v>75</v>
      </c>
      <c r="J31" s="1">
        <v>50</v>
      </c>
      <c r="K31" s="1">
        <v>1</v>
      </c>
      <c r="L31" s="16">
        <f t="shared" si="0"/>
        <v>10397</v>
      </c>
    </row>
    <row r="32" spans="1:12" ht="15">
      <c r="A32" s="12">
        <f t="shared" si="1"/>
        <v>23</v>
      </c>
      <c r="B32" s="5">
        <f t="shared" si="4"/>
        <v>8487</v>
      </c>
      <c r="C32" s="5">
        <f t="shared" si="2"/>
        <v>1610</v>
      </c>
      <c r="D32" s="19">
        <v>207</v>
      </c>
      <c r="E32" s="16">
        <v>30</v>
      </c>
      <c r="F32" s="5">
        <v>60</v>
      </c>
      <c r="G32" s="5">
        <f t="shared" si="3"/>
        <v>299</v>
      </c>
      <c r="H32" s="1">
        <v>30</v>
      </c>
      <c r="I32" s="1">
        <v>75</v>
      </c>
      <c r="J32" s="1">
        <v>50</v>
      </c>
      <c r="K32" s="1">
        <v>1</v>
      </c>
      <c r="L32" s="16">
        <f t="shared" si="0"/>
        <v>10849</v>
      </c>
    </row>
    <row r="33" spans="1:12" ht="15">
      <c r="A33" s="10"/>
      <c r="B33" s="10"/>
      <c r="C33" s="10"/>
      <c r="D33" s="10"/>
      <c r="E33" s="10"/>
      <c r="F33" s="5"/>
      <c r="G33" s="10"/>
      <c r="H33" s="10"/>
      <c r="I33" s="10"/>
      <c r="J33" s="10"/>
      <c r="K33" s="10"/>
      <c r="L33" s="10"/>
    </row>
    <row r="34" spans="1:12" ht="15.75">
      <c r="A34" s="27" t="s">
        <v>35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</row>
    <row r="35" spans="1:14" ht="15.75">
      <c r="A35" s="9"/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N35" s="1"/>
    </row>
    <row r="36" spans="1:14" ht="15">
      <c r="A36" s="10"/>
      <c r="B36" s="10"/>
      <c r="C36" s="11"/>
      <c r="D36" s="11" t="s">
        <v>3</v>
      </c>
      <c r="E36" s="11"/>
      <c r="F36" s="11" t="s">
        <v>3</v>
      </c>
      <c r="G36" s="11" t="s">
        <v>4</v>
      </c>
      <c r="H36" s="11"/>
      <c r="I36" s="11" t="s">
        <v>5</v>
      </c>
      <c r="J36" s="11"/>
      <c r="K36" s="11" t="s">
        <v>6</v>
      </c>
      <c r="L36" s="10"/>
      <c r="N36" s="1"/>
    </row>
    <row r="37" spans="1:14" ht="15">
      <c r="A37" s="11" t="s">
        <v>7</v>
      </c>
      <c r="B37" s="13" t="s">
        <v>33</v>
      </c>
      <c r="C37" s="12" t="s">
        <v>31</v>
      </c>
      <c r="D37" s="11" t="s">
        <v>9</v>
      </c>
      <c r="E37" s="11" t="s">
        <v>24</v>
      </c>
      <c r="F37" s="10" t="s">
        <v>11</v>
      </c>
      <c r="G37" s="10" t="s">
        <v>12</v>
      </c>
      <c r="H37" s="12" t="s">
        <v>13</v>
      </c>
      <c r="I37" s="10" t="s">
        <v>14</v>
      </c>
      <c r="J37" s="10" t="s">
        <v>15</v>
      </c>
      <c r="K37" s="11" t="s">
        <v>16</v>
      </c>
      <c r="L37" s="11" t="s">
        <v>17</v>
      </c>
      <c r="N37" s="1"/>
    </row>
    <row r="38" spans="1:14" ht="15">
      <c r="A38" s="11" t="s">
        <v>18</v>
      </c>
      <c r="B38" s="11" t="s">
        <v>19</v>
      </c>
      <c r="C38" s="12" t="s">
        <v>19</v>
      </c>
      <c r="D38" s="11" t="s">
        <v>20</v>
      </c>
      <c r="E38" s="11" t="s">
        <v>20</v>
      </c>
      <c r="F38" s="13" t="s">
        <v>20</v>
      </c>
      <c r="G38" s="11" t="s">
        <v>20</v>
      </c>
      <c r="H38" s="11" t="s">
        <v>20</v>
      </c>
      <c r="I38" s="13" t="s">
        <v>21</v>
      </c>
      <c r="J38" s="11" t="s">
        <v>20</v>
      </c>
      <c r="K38" s="11" t="s">
        <v>20</v>
      </c>
      <c r="L38" s="11" t="s">
        <v>22</v>
      </c>
      <c r="N38" s="1"/>
    </row>
    <row r="39" spans="3:14" ht="15">
      <c r="C39" s="10" t="s">
        <v>23</v>
      </c>
      <c r="D39" s="10" t="s">
        <v>23</v>
      </c>
      <c r="E39" s="10"/>
      <c r="F39" s="10" t="s">
        <v>23</v>
      </c>
      <c r="G39" s="10" t="s">
        <v>23</v>
      </c>
      <c r="H39" s="10"/>
      <c r="I39" s="10" t="s">
        <v>23</v>
      </c>
      <c r="J39" s="10"/>
      <c r="K39" s="10"/>
      <c r="N39" s="1"/>
    </row>
    <row r="40" spans="1:14" ht="15">
      <c r="A40" s="12">
        <v>1</v>
      </c>
      <c r="B40" s="5">
        <f>325+44</f>
        <v>369</v>
      </c>
      <c r="C40" s="19">
        <v>70</v>
      </c>
      <c r="D40" s="19">
        <v>23</v>
      </c>
      <c r="E40" s="19">
        <v>15</v>
      </c>
      <c r="F40" s="19">
        <v>30</v>
      </c>
      <c r="G40" s="5">
        <v>13</v>
      </c>
      <c r="H40" s="16">
        <v>15</v>
      </c>
      <c r="I40" s="18">
        <v>37.5</v>
      </c>
      <c r="J40" s="16">
        <v>25</v>
      </c>
      <c r="K40" s="16">
        <v>1</v>
      </c>
      <c r="L40" s="18">
        <f aca="true" t="shared" si="6" ref="L40:L49">SUM(B40:K40)</f>
        <v>598.5</v>
      </c>
      <c r="N40" s="1"/>
    </row>
    <row r="41" spans="1:14" ht="15">
      <c r="A41" s="12">
        <f aca="true" t="shared" si="7" ref="A41:A49">A40+1</f>
        <v>2</v>
      </c>
      <c r="B41" s="5">
        <f>B40+369</f>
        <v>738</v>
      </c>
      <c r="C41" s="19">
        <f aca="true" t="shared" si="8" ref="C41:C49">C40+70</f>
        <v>140</v>
      </c>
      <c r="D41" s="19">
        <f>D40+23</f>
        <v>46</v>
      </c>
      <c r="E41" s="19">
        <v>15</v>
      </c>
      <c r="F41" s="19">
        <v>30</v>
      </c>
      <c r="G41" s="5">
        <f aca="true" t="shared" si="9" ref="G41:G49">G40+13</f>
        <v>26</v>
      </c>
      <c r="H41" s="16">
        <v>15</v>
      </c>
      <c r="I41" s="18">
        <v>37.5</v>
      </c>
      <c r="J41" s="16">
        <v>25</v>
      </c>
      <c r="K41" s="16">
        <v>1</v>
      </c>
      <c r="L41" s="18">
        <f t="shared" si="6"/>
        <v>1073.5</v>
      </c>
      <c r="N41" s="1"/>
    </row>
    <row r="42" spans="1:14" ht="15">
      <c r="A42" s="12">
        <f t="shared" si="7"/>
        <v>3</v>
      </c>
      <c r="B42" s="5">
        <f aca="true" t="shared" si="10" ref="B42:B49">B41+369</f>
        <v>1107</v>
      </c>
      <c r="C42" s="19">
        <f t="shared" si="8"/>
        <v>210</v>
      </c>
      <c r="D42" s="19">
        <f>D41+23</f>
        <v>69</v>
      </c>
      <c r="E42" s="19">
        <v>15</v>
      </c>
      <c r="F42" s="19">
        <v>30</v>
      </c>
      <c r="G42" s="5">
        <f t="shared" si="9"/>
        <v>39</v>
      </c>
      <c r="H42" s="16">
        <v>15</v>
      </c>
      <c r="I42" s="18">
        <v>37.5</v>
      </c>
      <c r="J42" s="16">
        <v>25</v>
      </c>
      <c r="K42" s="16">
        <v>1</v>
      </c>
      <c r="L42" s="18">
        <f t="shared" si="6"/>
        <v>1548.5</v>
      </c>
      <c r="N42" s="1"/>
    </row>
    <row r="43" spans="1:14" ht="15">
      <c r="A43" s="12">
        <f t="shared" si="7"/>
        <v>4</v>
      </c>
      <c r="B43" s="5">
        <f t="shared" si="10"/>
        <v>1476</v>
      </c>
      <c r="C43" s="19">
        <f t="shared" si="8"/>
        <v>280</v>
      </c>
      <c r="D43" s="19">
        <f>D42+23</f>
        <v>92</v>
      </c>
      <c r="E43" s="19">
        <v>15</v>
      </c>
      <c r="F43" s="19">
        <v>30</v>
      </c>
      <c r="G43" s="5">
        <f t="shared" si="9"/>
        <v>52</v>
      </c>
      <c r="H43" s="16">
        <v>15</v>
      </c>
      <c r="I43" s="18">
        <v>37.5</v>
      </c>
      <c r="J43" s="16">
        <v>25</v>
      </c>
      <c r="K43" s="16">
        <v>1</v>
      </c>
      <c r="L43" s="18">
        <f t="shared" si="6"/>
        <v>2023.5</v>
      </c>
      <c r="N43" s="1"/>
    </row>
    <row r="44" spans="1:14" ht="15">
      <c r="A44" s="12">
        <f t="shared" si="7"/>
        <v>5</v>
      </c>
      <c r="B44" s="5">
        <f t="shared" si="10"/>
        <v>1845</v>
      </c>
      <c r="C44" s="19">
        <f t="shared" si="8"/>
        <v>350</v>
      </c>
      <c r="D44" s="19">
        <f>D43+23</f>
        <v>115</v>
      </c>
      <c r="E44" s="19">
        <v>15</v>
      </c>
      <c r="F44" s="19">
        <v>30</v>
      </c>
      <c r="G44" s="5">
        <f t="shared" si="9"/>
        <v>65</v>
      </c>
      <c r="H44" s="16">
        <v>15</v>
      </c>
      <c r="I44" s="18">
        <v>37.5</v>
      </c>
      <c r="J44" s="16">
        <v>25</v>
      </c>
      <c r="K44" s="16">
        <v>1</v>
      </c>
      <c r="L44" s="18">
        <f t="shared" si="6"/>
        <v>2498.5</v>
      </c>
      <c r="N44" s="1"/>
    </row>
    <row r="45" spans="1:14" ht="15">
      <c r="A45" s="12">
        <f t="shared" si="7"/>
        <v>6</v>
      </c>
      <c r="B45" s="5">
        <f t="shared" si="10"/>
        <v>2214</v>
      </c>
      <c r="C45" s="19">
        <f t="shared" si="8"/>
        <v>420</v>
      </c>
      <c r="D45" s="19">
        <v>115</v>
      </c>
      <c r="E45" s="19">
        <v>15</v>
      </c>
      <c r="F45" s="19">
        <v>30</v>
      </c>
      <c r="G45" s="5">
        <f t="shared" si="9"/>
        <v>78</v>
      </c>
      <c r="H45" s="16">
        <v>15</v>
      </c>
      <c r="I45" s="18">
        <v>37.5</v>
      </c>
      <c r="J45" s="16">
        <v>25</v>
      </c>
      <c r="K45" s="16">
        <v>1</v>
      </c>
      <c r="L45" s="18">
        <f t="shared" si="6"/>
        <v>2950.5</v>
      </c>
      <c r="N45" s="1"/>
    </row>
    <row r="46" spans="1:14" ht="15">
      <c r="A46" s="12">
        <f t="shared" si="7"/>
        <v>7</v>
      </c>
      <c r="B46" s="5">
        <f t="shared" si="10"/>
        <v>2583</v>
      </c>
      <c r="C46" s="19">
        <f t="shared" si="8"/>
        <v>490</v>
      </c>
      <c r="D46" s="19">
        <v>115</v>
      </c>
      <c r="E46" s="19">
        <v>15</v>
      </c>
      <c r="F46" s="19">
        <v>30</v>
      </c>
      <c r="G46" s="5">
        <f t="shared" si="9"/>
        <v>91</v>
      </c>
      <c r="H46" s="16">
        <v>15</v>
      </c>
      <c r="I46" s="18">
        <v>37.5</v>
      </c>
      <c r="J46" s="16">
        <v>25</v>
      </c>
      <c r="K46" s="16">
        <v>1</v>
      </c>
      <c r="L46" s="18">
        <f t="shared" si="6"/>
        <v>3402.5</v>
      </c>
      <c r="N46" s="1"/>
    </row>
    <row r="47" spans="1:14" ht="15">
      <c r="A47" s="12">
        <f t="shared" si="7"/>
        <v>8</v>
      </c>
      <c r="B47" s="5">
        <f t="shared" si="10"/>
        <v>2952</v>
      </c>
      <c r="C47" s="19">
        <f t="shared" si="8"/>
        <v>560</v>
      </c>
      <c r="D47" s="19">
        <v>115</v>
      </c>
      <c r="E47" s="19">
        <v>15</v>
      </c>
      <c r="F47" s="19">
        <v>30</v>
      </c>
      <c r="G47" s="5">
        <f t="shared" si="9"/>
        <v>104</v>
      </c>
      <c r="H47" s="16">
        <v>15</v>
      </c>
      <c r="I47" s="18">
        <v>37.5</v>
      </c>
      <c r="J47" s="16">
        <v>25</v>
      </c>
      <c r="K47" s="16">
        <v>1</v>
      </c>
      <c r="L47" s="18">
        <f t="shared" si="6"/>
        <v>3854.5</v>
      </c>
      <c r="N47" s="1"/>
    </row>
    <row r="48" spans="1:14" ht="15">
      <c r="A48" s="12">
        <f t="shared" si="7"/>
        <v>9</v>
      </c>
      <c r="B48" s="5">
        <f t="shared" si="10"/>
        <v>3321</v>
      </c>
      <c r="C48" s="19">
        <f t="shared" si="8"/>
        <v>630</v>
      </c>
      <c r="D48" s="19">
        <v>115</v>
      </c>
      <c r="E48" s="19">
        <v>15</v>
      </c>
      <c r="F48" s="19">
        <v>30</v>
      </c>
      <c r="G48" s="5">
        <f t="shared" si="9"/>
        <v>117</v>
      </c>
      <c r="H48" s="16">
        <v>15</v>
      </c>
      <c r="I48" s="18">
        <v>37.5</v>
      </c>
      <c r="J48" s="16">
        <v>25</v>
      </c>
      <c r="K48" s="16">
        <v>1</v>
      </c>
      <c r="L48" s="18">
        <f t="shared" si="6"/>
        <v>4306.5</v>
      </c>
      <c r="N48" s="1"/>
    </row>
    <row r="49" spans="1:14" ht="15">
      <c r="A49" s="12">
        <f t="shared" si="7"/>
        <v>10</v>
      </c>
      <c r="B49" s="5">
        <f t="shared" si="10"/>
        <v>3690</v>
      </c>
      <c r="C49" s="19">
        <f t="shared" si="8"/>
        <v>700</v>
      </c>
      <c r="D49" s="19">
        <v>115</v>
      </c>
      <c r="E49" s="19">
        <v>15</v>
      </c>
      <c r="F49" s="19">
        <v>30</v>
      </c>
      <c r="G49" s="5">
        <f t="shared" si="9"/>
        <v>130</v>
      </c>
      <c r="H49" s="16">
        <v>15</v>
      </c>
      <c r="I49" s="18">
        <v>37.5</v>
      </c>
      <c r="J49" s="16">
        <v>25</v>
      </c>
      <c r="K49" s="16">
        <v>1</v>
      </c>
      <c r="L49" s="18">
        <f t="shared" si="6"/>
        <v>4758.5</v>
      </c>
      <c r="N49" s="1"/>
    </row>
    <row r="50" spans="1:14" ht="15">
      <c r="A50" s="10"/>
      <c r="B50" s="22"/>
      <c r="C50" s="19"/>
      <c r="D50" s="23"/>
      <c r="E50" s="23"/>
      <c r="F50" s="23"/>
      <c r="G50" s="22"/>
      <c r="H50" s="19"/>
      <c r="I50" s="19"/>
      <c r="J50" s="19"/>
      <c r="K50" s="19"/>
      <c r="L50" s="24"/>
      <c r="N50" s="1"/>
    </row>
    <row r="51" spans="1:14" ht="15.75">
      <c r="A51" s="4"/>
      <c r="B51" s="3"/>
      <c r="C51" s="3"/>
      <c r="F51" s="3"/>
      <c r="G51" s="3"/>
      <c r="I51" s="3"/>
      <c r="J51" s="3"/>
      <c r="K51" s="3"/>
      <c r="L51" s="3"/>
      <c r="N51" s="1"/>
    </row>
    <row r="52" spans="1:14" ht="15">
      <c r="A52" s="2" t="s">
        <v>27</v>
      </c>
      <c r="B52" s="2"/>
      <c r="C52" s="2"/>
      <c r="D52" s="2"/>
      <c r="E52" s="2"/>
      <c r="F52" s="2"/>
      <c r="G52" s="6"/>
      <c r="H52" s="2"/>
      <c r="I52" s="2"/>
      <c r="N52" s="1"/>
    </row>
    <row r="53" spans="1:14" ht="15">
      <c r="A53" s="29" t="s">
        <v>37</v>
      </c>
      <c r="B53" s="2"/>
      <c r="C53" s="2"/>
      <c r="D53" s="2"/>
      <c r="E53" s="2"/>
      <c r="F53" s="2"/>
      <c r="G53" s="2"/>
      <c r="H53" s="2"/>
      <c r="I53" s="2"/>
      <c r="N53" s="1"/>
    </row>
    <row r="54" ht="15.75">
      <c r="N54" s="1"/>
    </row>
    <row r="55" spans="1:256" ht="15">
      <c r="A55" s="31" t="s">
        <v>39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">
      <c r="A56" s="31" t="s">
        <v>40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5">
      <c r="A57" s="6" t="s">
        <v>29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">
      <c r="A58" s="31" t="s">
        <v>49</v>
      </c>
      <c r="B58" s="6"/>
      <c r="C58" s="6"/>
      <c r="D58" s="6"/>
      <c r="E58" s="6"/>
      <c r="F58" s="6"/>
      <c r="G58" s="6"/>
      <c r="H58" s="20"/>
      <c r="I58" s="20"/>
      <c r="J58" s="20"/>
      <c r="K58" s="20"/>
      <c r="L58" s="6"/>
      <c r="M58" s="20"/>
      <c r="N58" s="20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">
      <c r="A59" s="31" t="s">
        <v>50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ht="15.75">
      <c r="N60" s="10"/>
    </row>
    <row r="61" ht="15.75">
      <c r="N61" s="13"/>
    </row>
    <row r="62" ht="15.75">
      <c r="N62" s="10"/>
    </row>
    <row r="63" ht="15.75">
      <c r="N63" s="18"/>
    </row>
    <row r="64" ht="15.75">
      <c r="N64" s="18"/>
    </row>
    <row r="65" ht="15.75">
      <c r="N65" s="18"/>
    </row>
    <row r="66" ht="15.75">
      <c r="N66" s="18"/>
    </row>
    <row r="67" ht="15.75">
      <c r="N67" s="18"/>
    </row>
    <row r="68" ht="15.75">
      <c r="N68" s="18"/>
    </row>
    <row r="69" ht="15.75">
      <c r="N69" s="18"/>
    </row>
    <row r="70" ht="15.75">
      <c r="N70" s="18"/>
    </row>
    <row r="71" ht="15.75">
      <c r="N71" s="18"/>
    </row>
    <row r="72" ht="15.75">
      <c r="N72" s="18"/>
    </row>
  </sheetData>
  <printOptions/>
  <pageMargins left="0.75" right="0.75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csh_jrc</cp:lastModifiedBy>
  <cp:lastPrinted>2006-03-23T19:09:51Z</cp:lastPrinted>
  <dcterms:created xsi:type="dcterms:W3CDTF">2006-01-20T17:29:42Z</dcterms:created>
  <dcterms:modified xsi:type="dcterms:W3CDTF">2006-10-03T20:28:12Z</dcterms:modified>
  <cp:category/>
  <cp:version/>
  <cp:contentType/>
  <cp:contentStatus/>
</cp:coreProperties>
</file>