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Year 2006" sheetId="1" r:id="rId1"/>
  </sheets>
  <definedNames>
    <definedName name="_xlnm.Print_Area" localSheetId="0">'Year 2006'!$A$1:$Q$80</definedName>
    <definedName name="_xlnm.Print_Titles" localSheetId="0">'Year 2006'!$1:$2</definedName>
  </definedNames>
  <calcPr fullCalcOnLoad="1"/>
</workbook>
</file>

<file path=xl/sharedStrings.xml><?xml version="1.0" encoding="utf-8"?>
<sst xmlns="http://schemas.openxmlformats.org/spreadsheetml/2006/main" count="102" uniqueCount="87">
  <si>
    <t>YEAR = 2006
PASS RATE</t>
  </si>
  <si>
    <t>Total</t>
  </si>
  <si>
    <t xml:space="preserve">Total </t>
  </si>
  <si>
    <t>Jan/Feb</t>
  </si>
  <si>
    <t>Apr/May</t>
  </si>
  <si>
    <t>Jul/Aug</t>
  </si>
  <si>
    <t>Oct/Nov</t>
  </si>
  <si>
    <t>Year Rate</t>
  </si>
  <si>
    <t>Sections</t>
  </si>
  <si>
    <t>Passed</t>
  </si>
  <si>
    <t xml:space="preserve"> Passed</t>
  </si>
  <si>
    <t>%</t>
  </si>
  <si>
    <t>Blinn College</t>
  </si>
  <si>
    <t xml:space="preserve">Rice University </t>
  </si>
  <si>
    <t xml:space="preserve">Univ of Texas - Austin </t>
  </si>
  <si>
    <t>N Harris Montgomery College</t>
  </si>
  <si>
    <t xml:space="preserve">Texas A&amp;M - College Station </t>
  </si>
  <si>
    <t>Huston-Tillotson College</t>
  </si>
  <si>
    <t xml:space="preserve">Wayland Baptist University </t>
  </si>
  <si>
    <t xml:space="preserve">Southern Methodist University </t>
  </si>
  <si>
    <t xml:space="preserve">Texas Christian University </t>
  </si>
  <si>
    <t xml:space="preserve">Baylor University </t>
  </si>
  <si>
    <t xml:space="preserve">Southwestern Adventist Univ </t>
  </si>
  <si>
    <t xml:space="preserve">Sul Ross State University </t>
  </si>
  <si>
    <t xml:space="preserve">Trinity University </t>
  </si>
  <si>
    <t>Univ of Texas - Arlington</t>
  </si>
  <si>
    <t xml:space="preserve">Midwestern State University </t>
  </si>
  <si>
    <t xml:space="preserve">McMurry University </t>
  </si>
  <si>
    <t xml:space="preserve">Univ of Texas - Brownsville </t>
  </si>
  <si>
    <t xml:space="preserve">Southwestern University </t>
  </si>
  <si>
    <t xml:space="preserve">Abilene Christian University </t>
  </si>
  <si>
    <t xml:space="preserve">Univ of Texas - Dallas </t>
  </si>
  <si>
    <t xml:space="preserve">U of Houston - University </t>
  </si>
  <si>
    <t xml:space="preserve">Texas Tech University </t>
  </si>
  <si>
    <t xml:space="preserve">University of North Texas </t>
  </si>
  <si>
    <t xml:space="preserve">Schreiner University </t>
  </si>
  <si>
    <t xml:space="preserve">Devry University </t>
  </si>
  <si>
    <t xml:space="preserve">Tarleton State University </t>
  </si>
  <si>
    <t xml:space="preserve">Univ Mary Hardin-Baylor </t>
  </si>
  <si>
    <t xml:space="preserve">Stephen F Austin State Univ </t>
  </si>
  <si>
    <t xml:space="preserve">Sam Houston State University </t>
  </si>
  <si>
    <t xml:space="preserve">Texas State University </t>
  </si>
  <si>
    <t xml:space="preserve">Austin Community College </t>
  </si>
  <si>
    <t>West Texas A&amp;M University</t>
  </si>
  <si>
    <t xml:space="preserve">Angelo State University </t>
  </si>
  <si>
    <t>Texas College</t>
  </si>
  <si>
    <t>Texas Lutheran University</t>
  </si>
  <si>
    <t xml:space="preserve">U of Houston - Victoria </t>
  </si>
  <si>
    <t xml:space="preserve">St. Edward's University </t>
  </si>
  <si>
    <t xml:space="preserve">Texas A&amp;M - Commerce </t>
  </si>
  <si>
    <t xml:space="preserve">Texas Wesleyan University </t>
  </si>
  <si>
    <t xml:space="preserve">Univ of Texas - El Paso </t>
  </si>
  <si>
    <t xml:space="preserve">Univ of Texas - San Antonio </t>
  </si>
  <si>
    <t xml:space="preserve">St. Mary's University </t>
  </si>
  <si>
    <t xml:space="preserve">Texas A&amp;M - International </t>
  </si>
  <si>
    <t xml:space="preserve">Univ of St. Thomas </t>
  </si>
  <si>
    <t xml:space="preserve">U of Houston - Clear Lake </t>
  </si>
  <si>
    <t xml:space="preserve">Lamar University </t>
  </si>
  <si>
    <t>LeTourneau University</t>
  </si>
  <si>
    <t xml:space="preserve">Texas A&amp;M - Kingsville </t>
  </si>
  <si>
    <t>University of Dallas</t>
  </si>
  <si>
    <t xml:space="preserve">Univ of Texas - Tyler </t>
  </si>
  <si>
    <t xml:space="preserve">Dallas Baptist University </t>
  </si>
  <si>
    <t xml:space="preserve">Houston Community College </t>
  </si>
  <si>
    <t xml:space="preserve">Texas Woman's University </t>
  </si>
  <si>
    <t xml:space="preserve">U of Houston - Downtown </t>
  </si>
  <si>
    <t xml:space="preserve">Lubbock Christian University </t>
  </si>
  <si>
    <t xml:space="preserve">Hardin-Simmons University </t>
  </si>
  <si>
    <t xml:space="preserve">Houston Baptist University </t>
  </si>
  <si>
    <t xml:space="preserve">Texas A&amp;M - Texarkana </t>
  </si>
  <si>
    <t xml:space="preserve">Texas A&amp;M - Corpus Christi </t>
  </si>
  <si>
    <t xml:space="preserve">Our Lady of the Lake Univ </t>
  </si>
  <si>
    <t xml:space="preserve">Univ of Texas - Pan American </t>
  </si>
  <si>
    <t xml:space="preserve">Univ of Texas - Permian Basin </t>
  </si>
  <si>
    <t xml:space="preserve">Prairie View A&amp;M University </t>
  </si>
  <si>
    <t xml:space="preserve">University Incarnate Word </t>
  </si>
  <si>
    <t xml:space="preserve">Texas Southern University </t>
  </si>
  <si>
    <t xml:space="preserve">Amberton University </t>
  </si>
  <si>
    <t>Concordia University at Austin</t>
  </si>
  <si>
    <t>East Texas Baptist University</t>
  </si>
  <si>
    <t xml:space="preserve">Howard Payne University </t>
  </si>
  <si>
    <t xml:space="preserve">Jarvis Christian College </t>
  </si>
  <si>
    <t>Mountain View College</t>
  </si>
  <si>
    <t>Paul Quinn College</t>
  </si>
  <si>
    <t>Victoria College</t>
  </si>
  <si>
    <t>Total State Pass Rate</t>
  </si>
  <si>
    <t>State Rate without UT and A&amp;M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</si>
</sst>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%"/>
    <numFmt numFmtId="174" formatCode="0.000"/>
    <numFmt numFmtId="175" formatCode="0.0000"/>
    <numFmt numFmtId="176" formatCode="[$-409]dddd\,\ mmmm\ dd\,\ yyyy"/>
    <numFmt numFmtId="177" formatCode="[$-409]mmm\-yy;@"/>
  </numFmts>
  <fonts count="7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/>
    </xf>
    <xf numFmtId="1" fontId="6" fillId="0" borderId="7" xfId="0" applyNumberFormat="1" applyFont="1" applyBorder="1" applyAlignment="1">
      <alignment/>
    </xf>
    <xf numFmtId="0" fontId="4" fillId="0" borderId="0" xfId="0" applyFont="1" applyAlignment="1">
      <alignment vertical="center" wrapText="1"/>
    </xf>
    <xf numFmtId="10" fontId="4" fillId="0" borderId="9" xfId="21" applyNumberFormat="1" applyFont="1" applyFill="1" applyBorder="1" applyAlignment="1">
      <alignment vertical="top"/>
    </xf>
    <xf numFmtId="1" fontId="4" fillId="0" borderId="9" xfId="0" applyNumberFormat="1" applyFont="1" applyFill="1" applyBorder="1" applyAlignment="1">
      <alignment horizontal="right" vertical="top"/>
    </xf>
    <xf numFmtId="1" fontId="4" fillId="0" borderId="10" xfId="0" applyNumberFormat="1" applyFont="1" applyFill="1" applyBorder="1" applyAlignment="1">
      <alignment horizontal="right" vertical="top"/>
    </xf>
    <xf numFmtId="1" fontId="4" fillId="0" borderId="11" xfId="0" applyNumberFormat="1" applyFont="1" applyFill="1" applyBorder="1" applyAlignment="1">
      <alignment horizontal="right" vertical="top"/>
    </xf>
    <xf numFmtId="10" fontId="4" fillId="0" borderId="0" xfId="21" applyNumberFormat="1" applyFont="1" applyFill="1" applyBorder="1" applyAlignment="1">
      <alignment vertical="top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right"/>
    </xf>
    <xf numFmtId="10" fontId="4" fillId="0" borderId="9" xfId="22" applyNumberFormat="1" applyFont="1" applyBorder="1" applyAlignment="1">
      <alignment horizontal="right"/>
    </xf>
    <xf numFmtId="0" fontId="6" fillId="2" borderId="0" xfId="0" applyFont="1" applyFill="1" applyAlignment="1">
      <alignment vertical="center" wrapText="1"/>
    </xf>
    <xf numFmtId="10" fontId="6" fillId="2" borderId="9" xfId="21" applyNumberFormat="1" applyFont="1" applyFill="1" applyBorder="1" applyAlignment="1">
      <alignment vertical="top"/>
    </xf>
    <xf numFmtId="1" fontId="6" fillId="2" borderId="9" xfId="0" applyNumberFormat="1" applyFont="1" applyFill="1" applyBorder="1" applyAlignment="1">
      <alignment horizontal="right" vertical="top"/>
    </xf>
    <xf numFmtId="1" fontId="6" fillId="2" borderId="10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/>
    </xf>
    <xf numFmtId="0" fontId="4" fillId="0" borderId="0" xfId="0" applyFont="1" applyAlignment="1">
      <alignment vertical="center" wrapText="1"/>
    </xf>
    <xf numFmtId="173" fontId="4" fillId="0" borderId="0" xfId="21" applyNumberFormat="1" applyFont="1" applyBorder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173" fontId="6" fillId="0" borderId="0" xfId="21" applyNumberFormat="1" applyFont="1" applyAlignment="1">
      <alignment/>
    </xf>
    <xf numFmtId="0" fontId="6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Percent_Working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8"/>
  <sheetViews>
    <sheetView tabSelected="1" zoomScale="75" zoomScaleNormal="75" workbookViewId="0" topLeftCell="A28">
      <selection activeCell="E55" sqref="E55"/>
    </sheetView>
  </sheetViews>
  <sheetFormatPr defaultColWidth="9.140625" defaultRowHeight="12.75"/>
  <cols>
    <col min="1" max="1" width="4.7109375" style="1" bestFit="1" customWidth="1"/>
    <col min="2" max="2" width="34.421875" style="1" bestFit="1" customWidth="1"/>
    <col min="3" max="3" width="11.8515625" style="1" customWidth="1"/>
    <col min="4" max="5" width="11.00390625" style="1" customWidth="1"/>
    <col min="6" max="6" width="11.140625" style="1" customWidth="1"/>
    <col min="7" max="7" width="10.28125" style="1" customWidth="1"/>
    <col min="8" max="8" width="12.00390625" style="1" customWidth="1"/>
    <col min="9" max="9" width="11.57421875" style="1" customWidth="1"/>
    <col min="10" max="11" width="12.28125" style="31" customWidth="1"/>
    <col min="12" max="17" width="11.140625" style="1" customWidth="1"/>
    <col min="18" max="18" width="17.140625" style="1" customWidth="1"/>
    <col min="19" max="16384" width="9.140625" style="1" customWidth="1"/>
  </cols>
  <sheetData>
    <row r="1" spans="2:17" ht="15.75" customHeight="1">
      <c r="B1" s="2" t="s">
        <v>0</v>
      </c>
      <c r="C1" s="3" t="s">
        <v>1</v>
      </c>
      <c r="D1" s="4" t="s">
        <v>2</v>
      </c>
      <c r="E1" s="3" t="s">
        <v>1</v>
      </c>
      <c r="F1" s="5" t="s">
        <v>3</v>
      </c>
      <c r="G1" s="6"/>
      <c r="H1" s="7" t="s">
        <v>3</v>
      </c>
      <c r="I1" s="5" t="s">
        <v>4</v>
      </c>
      <c r="J1" s="6"/>
      <c r="K1" s="7" t="s">
        <v>4</v>
      </c>
      <c r="L1" s="5" t="s">
        <v>5</v>
      </c>
      <c r="M1" s="6"/>
      <c r="N1" s="7" t="s">
        <v>5</v>
      </c>
      <c r="O1" s="5" t="s">
        <v>6</v>
      </c>
      <c r="P1" s="6"/>
      <c r="Q1" s="7" t="s">
        <v>6</v>
      </c>
    </row>
    <row r="2" spans="1:17" ht="31.5" customHeight="1" thickBot="1">
      <c r="A2" s="1">
        <v>0</v>
      </c>
      <c r="B2" s="8"/>
      <c r="C2" s="9" t="s">
        <v>7</v>
      </c>
      <c r="D2" s="4" t="s">
        <v>8</v>
      </c>
      <c r="E2" s="9" t="s">
        <v>9</v>
      </c>
      <c r="F2" s="10" t="s">
        <v>8</v>
      </c>
      <c r="G2" s="11" t="s">
        <v>10</v>
      </c>
      <c r="H2" s="12" t="s">
        <v>11</v>
      </c>
      <c r="I2" s="13" t="s">
        <v>8</v>
      </c>
      <c r="J2" s="14" t="s">
        <v>10</v>
      </c>
      <c r="K2" s="12" t="s">
        <v>11</v>
      </c>
      <c r="L2" s="13" t="s">
        <v>8</v>
      </c>
      <c r="M2" s="11" t="s">
        <v>10</v>
      </c>
      <c r="N2" s="12" t="s">
        <v>11</v>
      </c>
      <c r="O2" s="13" t="s">
        <v>8</v>
      </c>
      <c r="P2" s="11" t="s">
        <v>10</v>
      </c>
      <c r="Q2" s="12" t="s">
        <v>11</v>
      </c>
    </row>
    <row r="3" spans="1:17" ht="15" customHeight="1">
      <c r="A3" s="1">
        <f aca="true" t="shared" si="0" ref="A3:A34">A2+1</f>
        <v>1</v>
      </c>
      <c r="B3" s="15" t="s">
        <v>12</v>
      </c>
      <c r="C3" s="16">
        <f aca="true" t="shared" si="1" ref="C3:C34">E3/D3</f>
        <v>1</v>
      </c>
      <c r="D3" s="17">
        <f aca="true" t="shared" si="2" ref="D3:D34">F3+I3+L3+O3</f>
        <v>2</v>
      </c>
      <c r="E3" s="18">
        <f aca="true" t="shared" si="3" ref="E3:E34">G3+J3+M3+P3</f>
        <v>2</v>
      </c>
      <c r="F3" s="18">
        <v>0</v>
      </c>
      <c r="G3" s="18">
        <v>0</v>
      </c>
      <c r="H3" s="16">
        <v>0</v>
      </c>
      <c r="I3" s="18">
        <v>0</v>
      </c>
      <c r="J3" s="18">
        <v>0</v>
      </c>
      <c r="K3" s="16">
        <v>0</v>
      </c>
      <c r="L3" s="18">
        <v>2</v>
      </c>
      <c r="M3" s="18">
        <v>2</v>
      </c>
      <c r="N3" s="16">
        <f>M3/L3</f>
        <v>1</v>
      </c>
      <c r="O3" s="19">
        <v>0</v>
      </c>
      <c r="P3" s="19">
        <v>0</v>
      </c>
      <c r="Q3" s="20">
        <v>0</v>
      </c>
    </row>
    <row r="4" spans="1:17" ht="15" customHeight="1">
      <c r="A4" s="1">
        <f t="shared" si="0"/>
        <v>2</v>
      </c>
      <c r="B4" s="15" t="s">
        <v>13</v>
      </c>
      <c r="C4" s="16">
        <f t="shared" si="1"/>
        <v>1</v>
      </c>
      <c r="D4" s="17">
        <f t="shared" si="2"/>
        <v>2</v>
      </c>
      <c r="E4" s="18">
        <f t="shared" si="3"/>
        <v>2</v>
      </c>
      <c r="F4" s="18">
        <v>2</v>
      </c>
      <c r="G4" s="18">
        <v>2</v>
      </c>
      <c r="H4" s="16">
        <f>G4/F4</f>
        <v>1</v>
      </c>
      <c r="I4" s="18">
        <v>0</v>
      </c>
      <c r="J4" s="18">
        <v>0</v>
      </c>
      <c r="K4" s="16">
        <v>0</v>
      </c>
      <c r="L4" s="18">
        <v>0</v>
      </c>
      <c r="M4" s="18">
        <v>0</v>
      </c>
      <c r="N4" s="16">
        <v>0</v>
      </c>
      <c r="O4" s="18">
        <v>0</v>
      </c>
      <c r="P4" s="18">
        <v>0</v>
      </c>
      <c r="Q4" s="16">
        <v>0</v>
      </c>
    </row>
    <row r="5" spans="1:17" ht="15" customHeight="1">
      <c r="A5" s="1">
        <f t="shared" si="0"/>
        <v>3</v>
      </c>
      <c r="B5" s="21" t="s">
        <v>14</v>
      </c>
      <c r="C5" s="16">
        <f t="shared" si="1"/>
        <v>0.6999201915403033</v>
      </c>
      <c r="D5" s="17">
        <f t="shared" si="2"/>
        <v>1253</v>
      </c>
      <c r="E5" s="18">
        <f t="shared" si="3"/>
        <v>877</v>
      </c>
      <c r="F5" s="18">
        <v>208</v>
      </c>
      <c r="G5" s="18">
        <v>140</v>
      </c>
      <c r="H5" s="16">
        <f>G5/F5</f>
        <v>0.6730769230769231</v>
      </c>
      <c r="I5" s="18">
        <v>460</v>
      </c>
      <c r="J5" s="18">
        <v>351</v>
      </c>
      <c r="K5" s="16">
        <f>J5/I5</f>
        <v>0.7630434782608696</v>
      </c>
      <c r="L5" s="18">
        <v>300</v>
      </c>
      <c r="M5" s="18">
        <v>205</v>
      </c>
      <c r="N5" s="16">
        <f aca="true" t="shared" si="4" ref="N5:N36">M5/L5</f>
        <v>0.6833333333333333</v>
      </c>
      <c r="O5" s="18">
        <v>285</v>
      </c>
      <c r="P5" s="18">
        <v>181</v>
      </c>
      <c r="Q5" s="16">
        <v>0.6350877192982456</v>
      </c>
    </row>
    <row r="6" spans="1:17" ht="15" customHeight="1">
      <c r="A6" s="1">
        <f t="shared" si="0"/>
        <v>4</v>
      </c>
      <c r="B6" s="15" t="s">
        <v>15</v>
      </c>
      <c r="C6" s="16">
        <f t="shared" si="1"/>
        <v>0.6666666666666666</v>
      </c>
      <c r="D6" s="17">
        <f t="shared" si="2"/>
        <v>6</v>
      </c>
      <c r="E6" s="18">
        <f t="shared" si="3"/>
        <v>4</v>
      </c>
      <c r="F6" s="18">
        <v>0</v>
      </c>
      <c r="G6" s="18">
        <v>0</v>
      </c>
      <c r="H6" s="16">
        <v>0</v>
      </c>
      <c r="I6" s="18">
        <v>0</v>
      </c>
      <c r="J6" s="18">
        <v>0</v>
      </c>
      <c r="K6" s="16">
        <v>0</v>
      </c>
      <c r="L6" s="18">
        <v>1</v>
      </c>
      <c r="M6" s="18">
        <v>0</v>
      </c>
      <c r="N6" s="16">
        <f t="shared" si="4"/>
        <v>0</v>
      </c>
      <c r="O6" s="18">
        <v>5</v>
      </c>
      <c r="P6" s="18">
        <v>4</v>
      </c>
      <c r="Q6" s="16">
        <v>0.8</v>
      </c>
    </row>
    <row r="7" spans="1:17" ht="15" customHeight="1">
      <c r="A7" s="1">
        <f t="shared" si="0"/>
        <v>5</v>
      </c>
      <c r="B7" s="15" t="s">
        <v>16</v>
      </c>
      <c r="C7" s="16">
        <f t="shared" si="1"/>
        <v>0.6220472440944882</v>
      </c>
      <c r="D7" s="17">
        <f t="shared" si="2"/>
        <v>1270</v>
      </c>
      <c r="E7" s="18">
        <f t="shared" si="3"/>
        <v>790</v>
      </c>
      <c r="F7" s="18">
        <v>172</v>
      </c>
      <c r="G7" s="18">
        <v>98</v>
      </c>
      <c r="H7" s="16">
        <f aca="true" t="shared" si="5" ref="H7:H35">G7/F7</f>
        <v>0.5697674418604651</v>
      </c>
      <c r="I7" s="18">
        <v>337</v>
      </c>
      <c r="J7" s="18">
        <v>214</v>
      </c>
      <c r="K7" s="16">
        <f aca="true" t="shared" si="6" ref="K7:K35">J7/I7</f>
        <v>0.6350148367952523</v>
      </c>
      <c r="L7" s="18">
        <v>429</v>
      </c>
      <c r="M7" s="18">
        <v>286</v>
      </c>
      <c r="N7" s="16">
        <f t="shared" si="4"/>
        <v>0.6666666666666666</v>
      </c>
      <c r="O7" s="18">
        <v>332</v>
      </c>
      <c r="P7" s="18">
        <v>192</v>
      </c>
      <c r="Q7" s="16">
        <v>0.5783132530120482</v>
      </c>
    </row>
    <row r="8" spans="1:17" ht="15" customHeight="1">
      <c r="A8" s="1">
        <f t="shared" si="0"/>
        <v>6</v>
      </c>
      <c r="B8" s="15" t="s">
        <v>17</v>
      </c>
      <c r="C8" s="16">
        <f t="shared" si="1"/>
        <v>0.6</v>
      </c>
      <c r="D8" s="17">
        <f t="shared" si="2"/>
        <v>5</v>
      </c>
      <c r="E8" s="18">
        <f t="shared" si="3"/>
        <v>3</v>
      </c>
      <c r="F8" s="18">
        <v>1</v>
      </c>
      <c r="G8" s="18">
        <v>1</v>
      </c>
      <c r="H8" s="16">
        <f t="shared" si="5"/>
        <v>1</v>
      </c>
      <c r="I8" s="18">
        <v>1</v>
      </c>
      <c r="J8" s="18">
        <v>0</v>
      </c>
      <c r="K8" s="16">
        <f t="shared" si="6"/>
        <v>0</v>
      </c>
      <c r="L8" s="18">
        <v>2</v>
      </c>
      <c r="M8" s="18">
        <v>1</v>
      </c>
      <c r="N8" s="16">
        <f t="shared" si="4"/>
        <v>0.5</v>
      </c>
      <c r="O8" s="18">
        <v>1</v>
      </c>
      <c r="P8" s="18">
        <v>1</v>
      </c>
      <c r="Q8" s="16">
        <v>1</v>
      </c>
    </row>
    <row r="9" spans="1:17" ht="15" customHeight="1">
      <c r="A9" s="1">
        <f t="shared" si="0"/>
        <v>7</v>
      </c>
      <c r="B9" s="21" t="s">
        <v>18</v>
      </c>
      <c r="C9" s="16">
        <f t="shared" si="1"/>
        <v>0.6</v>
      </c>
      <c r="D9" s="17">
        <f t="shared" si="2"/>
        <v>5</v>
      </c>
      <c r="E9" s="18">
        <f t="shared" si="3"/>
        <v>3</v>
      </c>
      <c r="F9" s="18">
        <v>2</v>
      </c>
      <c r="G9" s="18">
        <v>1</v>
      </c>
      <c r="H9" s="16">
        <f t="shared" si="5"/>
        <v>0.5</v>
      </c>
      <c r="I9" s="18">
        <v>1</v>
      </c>
      <c r="J9" s="18">
        <v>0</v>
      </c>
      <c r="K9" s="16">
        <f t="shared" si="6"/>
        <v>0</v>
      </c>
      <c r="L9" s="18">
        <v>2</v>
      </c>
      <c r="M9" s="18">
        <v>2</v>
      </c>
      <c r="N9" s="16">
        <f t="shared" si="4"/>
        <v>1</v>
      </c>
      <c r="O9" s="18">
        <v>0</v>
      </c>
      <c r="P9" s="18">
        <v>0</v>
      </c>
      <c r="Q9" s="16">
        <v>0</v>
      </c>
    </row>
    <row r="10" spans="1:17" ht="15" customHeight="1">
      <c r="A10" s="1">
        <f t="shared" si="0"/>
        <v>8</v>
      </c>
      <c r="B10" s="15" t="s">
        <v>19</v>
      </c>
      <c r="C10" s="16">
        <f t="shared" si="1"/>
        <v>0.5914893617021276</v>
      </c>
      <c r="D10" s="17">
        <f t="shared" si="2"/>
        <v>235</v>
      </c>
      <c r="E10" s="18">
        <f t="shared" si="3"/>
        <v>139</v>
      </c>
      <c r="F10" s="18">
        <v>35</v>
      </c>
      <c r="G10" s="18">
        <v>14</v>
      </c>
      <c r="H10" s="16">
        <f t="shared" si="5"/>
        <v>0.4</v>
      </c>
      <c r="I10" s="18">
        <v>43</v>
      </c>
      <c r="J10" s="18">
        <v>30</v>
      </c>
      <c r="K10" s="16">
        <f t="shared" si="6"/>
        <v>0.6976744186046512</v>
      </c>
      <c r="L10" s="18">
        <v>102</v>
      </c>
      <c r="M10" s="18">
        <v>67</v>
      </c>
      <c r="N10" s="16">
        <f t="shared" si="4"/>
        <v>0.6568627450980392</v>
      </c>
      <c r="O10" s="18">
        <v>55</v>
      </c>
      <c r="P10" s="18">
        <v>28</v>
      </c>
      <c r="Q10" s="16">
        <v>0.509090909090909</v>
      </c>
    </row>
    <row r="11" spans="1:17" ht="15" customHeight="1">
      <c r="A11" s="1">
        <f t="shared" si="0"/>
        <v>9</v>
      </c>
      <c r="B11" s="21" t="s">
        <v>20</v>
      </c>
      <c r="C11" s="16">
        <f t="shared" si="1"/>
        <v>0.5879120879120879</v>
      </c>
      <c r="D11" s="17">
        <f t="shared" si="2"/>
        <v>182</v>
      </c>
      <c r="E11" s="18">
        <f t="shared" si="3"/>
        <v>107</v>
      </c>
      <c r="F11" s="18">
        <v>19</v>
      </c>
      <c r="G11" s="18">
        <v>11</v>
      </c>
      <c r="H11" s="16">
        <f t="shared" si="5"/>
        <v>0.5789473684210527</v>
      </c>
      <c r="I11" s="18">
        <v>30</v>
      </c>
      <c r="J11" s="18">
        <v>12</v>
      </c>
      <c r="K11" s="16">
        <f t="shared" si="6"/>
        <v>0.4</v>
      </c>
      <c r="L11" s="18">
        <v>83</v>
      </c>
      <c r="M11" s="18">
        <v>54</v>
      </c>
      <c r="N11" s="16">
        <f t="shared" si="4"/>
        <v>0.6506024096385542</v>
      </c>
      <c r="O11" s="18">
        <v>50</v>
      </c>
      <c r="P11" s="18">
        <v>30</v>
      </c>
      <c r="Q11" s="16">
        <v>0.6</v>
      </c>
    </row>
    <row r="12" spans="1:17" ht="15" customHeight="1">
      <c r="A12" s="1">
        <f t="shared" si="0"/>
        <v>10</v>
      </c>
      <c r="B12" s="15" t="s">
        <v>21</v>
      </c>
      <c r="C12" s="16">
        <f t="shared" si="1"/>
        <v>0.58</v>
      </c>
      <c r="D12" s="17">
        <f t="shared" si="2"/>
        <v>500</v>
      </c>
      <c r="E12" s="18">
        <f t="shared" si="3"/>
        <v>290</v>
      </c>
      <c r="F12" s="18">
        <v>70</v>
      </c>
      <c r="G12" s="18">
        <v>38</v>
      </c>
      <c r="H12" s="16">
        <f t="shared" si="5"/>
        <v>0.5428571428571428</v>
      </c>
      <c r="I12" s="18">
        <v>101</v>
      </c>
      <c r="J12" s="18">
        <v>60</v>
      </c>
      <c r="K12" s="16">
        <f t="shared" si="6"/>
        <v>0.594059405940594</v>
      </c>
      <c r="L12" s="18">
        <v>170</v>
      </c>
      <c r="M12" s="18">
        <v>109</v>
      </c>
      <c r="N12" s="16">
        <f t="shared" si="4"/>
        <v>0.6411764705882353</v>
      </c>
      <c r="O12" s="18">
        <v>159</v>
      </c>
      <c r="P12" s="18">
        <v>83</v>
      </c>
      <c r="Q12" s="16">
        <v>0.5220125786163522</v>
      </c>
    </row>
    <row r="13" spans="1:17" ht="15" customHeight="1">
      <c r="A13" s="1">
        <f t="shared" si="0"/>
        <v>11</v>
      </c>
      <c r="B13" s="15" t="s">
        <v>22</v>
      </c>
      <c r="C13" s="16">
        <f t="shared" si="1"/>
        <v>0.5714285714285714</v>
      </c>
      <c r="D13" s="17">
        <f t="shared" si="2"/>
        <v>7</v>
      </c>
      <c r="E13" s="18">
        <f t="shared" si="3"/>
        <v>4</v>
      </c>
      <c r="F13" s="18">
        <v>2</v>
      </c>
      <c r="G13" s="18">
        <v>2</v>
      </c>
      <c r="H13" s="16">
        <f t="shared" si="5"/>
        <v>1</v>
      </c>
      <c r="I13" s="18">
        <v>2</v>
      </c>
      <c r="J13" s="18">
        <v>2</v>
      </c>
      <c r="K13" s="16">
        <f t="shared" si="6"/>
        <v>1</v>
      </c>
      <c r="L13" s="18">
        <v>2</v>
      </c>
      <c r="M13" s="18">
        <v>0</v>
      </c>
      <c r="N13" s="16">
        <f t="shared" si="4"/>
        <v>0</v>
      </c>
      <c r="O13" s="18">
        <v>1</v>
      </c>
      <c r="P13" s="18">
        <v>0</v>
      </c>
      <c r="Q13" s="16">
        <v>0</v>
      </c>
    </row>
    <row r="14" spans="1:17" ht="15" customHeight="1">
      <c r="A14" s="1">
        <f t="shared" si="0"/>
        <v>12</v>
      </c>
      <c r="B14" s="15" t="s">
        <v>23</v>
      </c>
      <c r="C14" s="16">
        <f t="shared" si="1"/>
        <v>0.5625</v>
      </c>
      <c r="D14" s="17">
        <f t="shared" si="2"/>
        <v>16</v>
      </c>
      <c r="E14" s="18">
        <f t="shared" si="3"/>
        <v>9</v>
      </c>
      <c r="F14" s="18">
        <v>5</v>
      </c>
      <c r="G14" s="18">
        <v>3</v>
      </c>
      <c r="H14" s="16">
        <f t="shared" si="5"/>
        <v>0.6</v>
      </c>
      <c r="I14" s="18">
        <v>5</v>
      </c>
      <c r="J14" s="18">
        <v>3</v>
      </c>
      <c r="K14" s="16">
        <f t="shared" si="6"/>
        <v>0.6</v>
      </c>
      <c r="L14" s="18">
        <v>3</v>
      </c>
      <c r="M14" s="18">
        <v>2</v>
      </c>
      <c r="N14" s="16">
        <f t="shared" si="4"/>
        <v>0.6666666666666666</v>
      </c>
      <c r="O14" s="18">
        <v>3</v>
      </c>
      <c r="P14" s="18">
        <v>1</v>
      </c>
      <c r="Q14" s="16">
        <v>0.3333333333333333</v>
      </c>
    </row>
    <row r="15" spans="1:17" ht="15" customHeight="1">
      <c r="A15" s="1">
        <f t="shared" si="0"/>
        <v>13</v>
      </c>
      <c r="B15" s="21" t="s">
        <v>24</v>
      </c>
      <c r="C15" s="16">
        <f t="shared" si="1"/>
        <v>0.5492957746478874</v>
      </c>
      <c r="D15" s="17">
        <f t="shared" si="2"/>
        <v>71</v>
      </c>
      <c r="E15" s="18">
        <f t="shared" si="3"/>
        <v>39</v>
      </c>
      <c r="F15" s="18">
        <v>14</v>
      </c>
      <c r="G15" s="18">
        <v>7</v>
      </c>
      <c r="H15" s="16">
        <f t="shared" si="5"/>
        <v>0.5</v>
      </c>
      <c r="I15" s="18">
        <v>13</v>
      </c>
      <c r="J15" s="18">
        <v>7</v>
      </c>
      <c r="K15" s="16">
        <f t="shared" si="6"/>
        <v>0.5384615384615384</v>
      </c>
      <c r="L15" s="18">
        <v>22</v>
      </c>
      <c r="M15" s="18">
        <v>15</v>
      </c>
      <c r="N15" s="16">
        <f t="shared" si="4"/>
        <v>0.6818181818181818</v>
      </c>
      <c r="O15" s="18">
        <v>22</v>
      </c>
      <c r="P15" s="18">
        <v>10</v>
      </c>
      <c r="Q15" s="16">
        <v>0.45454545454545453</v>
      </c>
    </row>
    <row r="16" spans="1:17" ht="15" customHeight="1">
      <c r="A16" s="1">
        <f t="shared" si="0"/>
        <v>14</v>
      </c>
      <c r="B16" s="21" t="s">
        <v>25</v>
      </c>
      <c r="C16" s="16">
        <f t="shared" si="1"/>
        <v>0.5490196078431373</v>
      </c>
      <c r="D16" s="17">
        <f t="shared" si="2"/>
        <v>357</v>
      </c>
      <c r="E16" s="18">
        <f t="shared" si="3"/>
        <v>196</v>
      </c>
      <c r="F16" s="18">
        <v>61</v>
      </c>
      <c r="G16" s="18">
        <v>29</v>
      </c>
      <c r="H16" s="16">
        <f t="shared" si="5"/>
        <v>0.47540983606557374</v>
      </c>
      <c r="I16" s="18">
        <v>66</v>
      </c>
      <c r="J16" s="18">
        <v>36</v>
      </c>
      <c r="K16" s="16">
        <f t="shared" si="6"/>
        <v>0.5454545454545454</v>
      </c>
      <c r="L16" s="18">
        <v>93</v>
      </c>
      <c r="M16" s="18">
        <v>54</v>
      </c>
      <c r="N16" s="16">
        <f t="shared" si="4"/>
        <v>0.5806451612903226</v>
      </c>
      <c r="O16" s="18">
        <v>137</v>
      </c>
      <c r="P16" s="18">
        <v>77</v>
      </c>
      <c r="Q16" s="16">
        <v>0.5620437956204379</v>
      </c>
    </row>
    <row r="17" spans="1:17" ht="15" customHeight="1">
      <c r="A17" s="1">
        <f t="shared" si="0"/>
        <v>15</v>
      </c>
      <c r="B17" s="15" t="s">
        <v>26</v>
      </c>
      <c r="C17" s="16">
        <f t="shared" si="1"/>
        <v>0.5416666666666666</v>
      </c>
      <c r="D17" s="17">
        <f t="shared" si="2"/>
        <v>48</v>
      </c>
      <c r="E17" s="18">
        <f t="shared" si="3"/>
        <v>26</v>
      </c>
      <c r="F17" s="18">
        <v>8</v>
      </c>
      <c r="G17" s="18">
        <v>5</v>
      </c>
      <c r="H17" s="16">
        <f t="shared" si="5"/>
        <v>0.625</v>
      </c>
      <c r="I17" s="18">
        <v>9</v>
      </c>
      <c r="J17" s="18">
        <v>4</v>
      </c>
      <c r="K17" s="16">
        <f t="shared" si="6"/>
        <v>0.4444444444444444</v>
      </c>
      <c r="L17" s="18">
        <v>19</v>
      </c>
      <c r="M17" s="18">
        <v>10</v>
      </c>
      <c r="N17" s="16">
        <f t="shared" si="4"/>
        <v>0.5263157894736842</v>
      </c>
      <c r="O17" s="18">
        <v>12</v>
      </c>
      <c r="P17" s="18">
        <v>7</v>
      </c>
      <c r="Q17" s="16">
        <v>0.5833333333333334</v>
      </c>
    </row>
    <row r="18" spans="1:17" ht="15" customHeight="1">
      <c r="A18" s="1">
        <f t="shared" si="0"/>
        <v>16</v>
      </c>
      <c r="B18" s="15" t="s">
        <v>27</v>
      </c>
      <c r="C18" s="16">
        <f t="shared" si="1"/>
        <v>0.5</v>
      </c>
      <c r="D18" s="17">
        <f t="shared" si="2"/>
        <v>4</v>
      </c>
      <c r="E18" s="18">
        <f t="shared" si="3"/>
        <v>2</v>
      </c>
      <c r="F18" s="18">
        <v>1</v>
      </c>
      <c r="G18" s="18">
        <v>0</v>
      </c>
      <c r="H18" s="16">
        <f t="shared" si="5"/>
        <v>0</v>
      </c>
      <c r="I18" s="18">
        <v>2</v>
      </c>
      <c r="J18" s="18">
        <v>1</v>
      </c>
      <c r="K18" s="16">
        <f t="shared" si="6"/>
        <v>0.5</v>
      </c>
      <c r="L18" s="18">
        <v>1</v>
      </c>
      <c r="M18" s="18">
        <v>1</v>
      </c>
      <c r="N18" s="16">
        <f t="shared" si="4"/>
        <v>1</v>
      </c>
      <c r="O18" s="18">
        <v>0</v>
      </c>
      <c r="P18" s="18">
        <v>0</v>
      </c>
      <c r="Q18" s="16">
        <v>0</v>
      </c>
    </row>
    <row r="19" spans="1:17" ht="15" customHeight="1">
      <c r="A19" s="1">
        <f t="shared" si="0"/>
        <v>17</v>
      </c>
      <c r="B19" s="21" t="s">
        <v>28</v>
      </c>
      <c r="C19" s="16">
        <f t="shared" si="1"/>
        <v>0.5</v>
      </c>
      <c r="D19" s="17">
        <f t="shared" si="2"/>
        <v>18</v>
      </c>
      <c r="E19" s="18">
        <f t="shared" si="3"/>
        <v>9</v>
      </c>
      <c r="F19" s="18">
        <v>2</v>
      </c>
      <c r="G19" s="18">
        <v>0</v>
      </c>
      <c r="H19" s="16">
        <f t="shared" si="5"/>
        <v>0</v>
      </c>
      <c r="I19" s="18">
        <v>5</v>
      </c>
      <c r="J19" s="18">
        <v>2</v>
      </c>
      <c r="K19" s="16">
        <f t="shared" si="6"/>
        <v>0.4</v>
      </c>
      <c r="L19" s="18">
        <v>3</v>
      </c>
      <c r="M19" s="18">
        <v>2</v>
      </c>
      <c r="N19" s="16">
        <f t="shared" si="4"/>
        <v>0.6666666666666666</v>
      </c>
      <c r="O19" s="18">
        <v>8</v>
      </c>
      <c r="P19" s="18">
        <v>5</v>
      </c>
      <c r="Q19" s="16">
        <v>0.625</v>
      </c>
    </row>
    <row r="20" spans="1:17" ht="15" customHeight="1">
      <c r="A20" s="1">
        <f t="shared" si="0"/>
        <v>18</v>
      </c>
      <c r="B20" s="15" t="s">
        <v>29</v>
      </c>
      <c r="C20" s="16">
        <f t="shared" si="1"/>
        <v>0.4827586206896552</v>
      </c>
      <c r="D20" s="17">
        <f t="shared" si="2"/>
        <v>29</v>
      </c>
      <c r="E20" s="18">
        <f t="shared" si="3"/>
        <v>14</v>
      </c>
      <c r="F20" s="18">
        <v>5</v>
      </c>
      <c r="G20" s="18">
        <v>2</v>
      </c>
      <c r="H20" s="16">
        <f t="shared" si="5"/>
        <v>0.4</v>
      </c>
      <c r="I20" s="18">
        <v>6</v>
      </c>
      <c r="J20" s="18">
        <v>1</v>
      </c>
      <c r="K20" s="16">
        <f t="shared" si="6"/>
        <v>0.16666666666666666</v>
      </c>
      <c r="L20" s="18">
        <v>7</v>
      </c>
      <c r="M20" s="18">
        <v>3</v>
      </c>
      <c r="N20" s="16">
        <f t="shared" si="4"/>
        <v>0.42857142857142855</v>
      </c>
      <c r="O20" s="18">
        <v>11</v>
      </c>
      <c r="P20" s="18">
        <v>8</v>
      </c>
      <c r="Q20" s="16">
        <v>0.7272727272727273</v>
      </c>
    </row>
    <row r="21" spans="1:17" ht="15" customHeight="1">
      <c r="A21" s="1">
        <f t="shared" si="0"/>
        <v>19</v>
      </c>
      <c r="B21" s="15" t="s">
        <v>30</v>
      </c>
      <c r="C21" s="16">
        <f t="shared" si="1"/>
        <v>0.47619047619047616</v>
      </c>
      <c r="D21" s="17">
        <f t="shared" si="2"/>
        <v>126</v>
      </c>
      <c r="E21" s="18">
        <f t="shared" si="3"/>
        <v>60</v>
      </c>
      <c r="F21" s="18">
        <v>21</v>
      </c>
      <c r="G21" s="18">
        <v>9</v>
      </c>
      <c r="H21" s="16">
        <f t="shared" si="5"/>
        <v>0.42857142857142855</v>
      </c>
      <c r="I21" s="18">
        <v>24</v>
      </c>
      <c r="J21" s="18">
        <v>13</v>
      </c>
      <c r="K21" s="16">
        <f t="shared" si="6"/>
        <v>0.5416666666666666</v>
      </c>
      <c r="L21" s="18">
        <v>35</v>
      </c>
      <c r="M21" s="18">
        <v>19</v>
      </c>
      <c r="N21" s="16">
        <f t="shared" si="4"/>
        <v>0.5428571428571428</v>
      </c>
      <c r="O21" s="22">
        <v>46</v>
      </c>
      <c r="P21" s="22">
        <v>19</v>
      </c>
      <c r="Q21" s="23">
        <v>0.41304347826086957</v>
      </c>
    </row>
    <row r="22" spans="1:17" ht="15" customHeight="1">
      <c r="A22" s="1">
        <f t="shared" si="0"/>
        <v>20</v>
      </c>
      <c r="B22" s="21" t="s">
        <v>31</v>
      </c>
      <c r="C22" s="16">
        <f t="shared" si="1"/>
        <v>0.46901172529313234</v>
      </c>
      <c r="D22" s="17">
        <f t="shared" si="2"/>
        <v>597</v>
      </c>
      <c r="E22" s="18">
        <f t="shared" si="3"/>
        <v>280</v>
      </c>
      <c r="F22" s="18">
        <v>113</v>
      </c>
      <c r="G22" s="18">
        <v>55</v>
      </c>
      <c r="H22" s="16">
        <f t="shared" si="5"/>
        <v>0.48672566371681414</v>
      </c>
      <c r="I22" s="18">
        <v>128</v>
      </c>
      <c r="J22" s="18">
        <v>59</v>
      </c>
      <c r="K22" s="16">
        <f t="shared" si="6"/>
        <v>0.4609375</v>
      </c>
      <c r="L22" s="18">
        <v>175</v>
      </c>
      <c r="M22" s="18">
        <v>77</v>
      </c>
      <c r="N22" s="16">
        <f t="shared" si="4"/>
        <v>0.44</v>
      </c>
      <c r="O22" s="18">
        <v>181</v>
      </c>
      <c r="P22" s="18">
        <v>89</v>
      </c>
      <c r="Q22" s="16">
        <v>0.49171270718232046</v>
      </c>
    </row>
    <row r="23" spans="1:17" ht="15" customHeight="1">
      <c r="A23" s="1">
        <f t="shared" si="0"/>
        <v>21</v>
      </c>
      <c r="B23" s="21" t="s">
        <v>32</v>
      </c>
      <c r="C23" s="16">
        <f t="shared" si="1"/>
        <v>0.451693851944793</v>
      </c>
      <c r="D23" s="17">
        <f t="shared" si="2"/>
        <v>797</v>
      </c>
      <c r="E23" s="18">
        <f t="shared" si="3"/>
        <v>360</v>
      </c>
      <c r="F23" s="18">
        <v>134</v>
      </c>
      <c r="G23" s="18">
        <v>63</v>
      </c>
      <c r="H23" s="16">
        <f t="shared" si="5"/>
        <v>0.4701492537313433</v>
      </c>
      <c r="I23" s="18">
        <v>156</v>
      </c>
      <c r="J23" s="18">
        <v>69</v>
      </c>
      <c r="K23" s="16">
        <f t="shared" si="6"/>
        <v>0.4423076923076923</v>
      </c>
      <c r="L23" s="18">
        <v>219</v>
      </c>
      <c r="M23" s="18">
        <v>99</v>
      </c>
      <c r="N23" s="16">
        <f t="shared" si="4"/>
        <v>0.4520547945205479</v>
      </c>
      <c r="O23" s="18">
        <v>288</v>
      </c>
      <c r="P23" s="18">
        <v>129</v>
      </c>
      <c r="Q23" s="16">
        <v>0.4479166666666667</v>
      </c>
    </row>
    <row r="24" spans="1:17" ht="15" customHeight="1">
      <c r="A24" s="1">
        <f t="shared" si="0"/>
        <v>22</v>
      </c>
      <c r="B24" s="21" t="s">
        <v>33</v>
      </c>
      <c r="C24" s="16">
        <f t="shared" si="1"/>
        <v>0.44680851063829785</v>
      </c>
      <c r="D24" s="17">
        <f t="shared" si="2"/>
        <v>329</v>
      </c>
      <c r="E24" s="18">
        <f t="shared" si="3"/>
        <v>147</v>
      </c>
      <c r="F24" s="18">
        <v>59</v>
      </c>
      <c r="G24" s="18">
        <v>24</v>
      </c>
      <c r="H24" s="16">
        <f t="shared" si="5"/>
        <v>0.4067796610169492</v>
      </c>
      <c r="I24" s="18">
        <v>62</v>
      </c>
      <c r="J24" s="18">
        <v>24</v>
      </c>
      <c r="K24" s="16">
        <f t="shared" si="6"/>
        <v>0.3870967741935484</v>
      </c>
      <c r="L24" s="18">
        <v>96</v>
      </c>
      <c r="M24" s="18">
        <v>44</v>
      </c>
      <c r="N24" s="16">
        <f t="shared" si="4"/>
        <v>0.4583333333333333</v>
      </c>
      <c r="O24" s="18">
        <v>112</v>
      </c>
      <c r="P24" s="18">
        <v>55</v>
      </c>
      <c r="Q24" s="16">
        <v>0.49107142857142855</v>
      </c>
    </row>
    <row r="25" spans="1:17" ht="15" customHeight="1">
      <c r="A25" s="1">
        <f t="shared" si="0"/>
        <v>23</v>
      </c>
      <c r="B25" s="21" t="s">
        <v>34</v>
      </c>
      <c r="C25" s="16">
        <f t="shared" si="1"/>
        <v>0.43043478260869567</v>
      </c>
      <c r="D25" s="17">
        <f t="shared" si="2"/>
        <v>230</v>
      </c>
      <c r="E25" s="18">
        <f t="shared" si="3"/>
        <v>99</v>
      </c>
      <c r="F25" s="18">
        <v>54</v>
      </c>
      <c r="G25" s="18">
        <v>20</v>
      </c>
      <c r="H25" s="16">
        <f t="shared" si="5"/>
        <v>0.37037037037037035</v>
      </c>
      <c r="I25" s="18">
        <v>45</v>
      </c>
      <c r="J25" s="18">
        <v>18</v>
      </c>
      <c r="K25" s="16">
        <f t="shared" si="6"/>
        <v>0.4</v>
      </c>
      <c r="L25" s="18">
        <v>66</v>
      </c>
      <c r="M25" s="18">
        <v>28</v>
      </c>
      <c r="N25" s="16">
        <f t="shared" si="4"/>
        <v>0.42424242424242425</v>
      </c>
      <c r="O25" s="18">
        <v>65</v>
      </c>
      <c r="P25" s="18">
        <v>33</v>
      </c>
      <c r="Q25" s="16">
        <v>0.5076923076923077</v>
      </c>
    </row>
    <row r="26" spans="1:17" ht="15" customHeight="1">
      <c r="A26" s="1">
        <f t="shared" si="0"/>
        <v>24</v>
      </c>
      <c r="B26" s="15" t="s">
        <v>35</v>
      </c>
      <c r="C26" s="16">
        <f t="shared" si="1"/>
        <v>0.42857142857142855</v>
      </c>
      <c r="D26" s="17">
        <f t="shared" si="2"/>
        <v>14</v>
      </c>
      <c r="E26" s="18">
        <f t="shared" si="3"/>
        <v>6</v>
      </c>
      <c r="F26" s="18">
        <v>3</v>
      </c>
      <c r="G26" s="18">
        <v>1</v>
      </c>
      <c r="H26" s="16">
        <f t="shared" si="5"/>
        <v>0.3333333333333333</v>
      </c>
      <c r="I26" s="18">
        <v>6</v>
      </c>
      <c r="J26" s="18">
        <v>3</v>
      </c>
      <c r="K26" s="16">
        <f t="shared" si="6"/>
        <v>0.5</v>
      </c>
      <c r="L26" s="18">
        <v>3</v>
      </c>
      <c r="M26" s="18">
        <v>2</v>
      </c>
      <c r="N26" s="16">
        <f t="shared" si="4"/>
        <v>0.6666666666666666</v>
      </c>
      <c r="O26" s="18">
        <v>2</v>
      </c>
      <c r="P26" s="18">
        <v>0</v>
      </c>
      <c r="Q26" s="16">
        <v>0</v>
      </c>
    </row>
    <row r="27" spans="1:17" ht="15" customHeight="1">
      <c r="A27" s="1">
        <f t="shared" si="0"/>
        <v>25</v>
      </c>
      <c r="B27" s="15" t="s">
        <v>36</v>
      </c>
      <c r="C27" s="16">
        <f t="shared" si="1"/>
        <v>0.42105263157894735</v>
      </c>
      <c r="D27" s="17">
        <f t="shared" si="2"/>
        <v>19</v>
      </c>
      <c r="E27" s="18">
        <f t="shared" si="3"/>
        <v>8</v>
      </c>
      <c r="F27" s="18">
        <v>5</v>
      </c>
      <c r="G27" s="18">
        <v>2</v>
      </c>
      <c r="H27" s="16">
        <f t="shared" si="5"/>
        <v>0.4</v>
      </c>
      <c r="I27" s="18">
        <v>7</v>
      </c>
      <c r="J27" s="18">
        <v>3</v>
      </c>
      <c r="K27" s="16">
        <f t="shared" si="6"/>
        <v>0.42857142857142855</v>
      </c>
      <c r="L27" s="18">
        <v>4</v>
      </c>
      <c r="M27" s="18">
        <v>2</v>
      </c>
      <c r="N27" s="16">
        <f t="shared" si="4"/>
        <v>0.5</v>
      </c>
      <c r="O27" s="18">
        <v>3</v>
      </c>
      <c r="P27" s="18">
        <v>1</v>
      </c>
      <c r="Q27" s="16">
        <v>0.3333333333333333</v>
      </c>
    </row>
    <row r="28" spans="1:17" ht="15" customHeight="1">
      <c r="A28" s="1">
        <f t="shared" si="0"/>
        <v>26</v>
      </c>
      <c r="B28" s="15" t="s">
        <v>37</v>
      </c>
      <c r="C28" s="16">
        <f t="shared" si="1"/>
        <v>0.42105263157894735</v>
      </c>
      <c r="D28" s="17">
        <f t="shared" si="2"/>
        <v>57</v>
      </c>
      <c r="E28" s="18">
        <f t="shared" si="3"/>
        <v>24</v>
      </c>
      <c r="F28" s="18">
        <v>21</v>
      </c>
      <c r="G28" s="18">
        <v>5</v>
      </c>
      <c r="H28" s="16">
        <f t="shared" si="5"/>
        <v>0.23809523809523808</v>
      </c>
      <c r="I28" s="18">
        <v>9</v>
      </c>
      <c r="J28" s="18">
        <v>5</v>
      </c>
      <c r="K28" s="16">
        <f t="shared" si="6"/>
        <v>0.5555555555555556</v>
      </c>
      <c r="L28" s="18">
        <v>15</v>
      </c>
      <c r="M28" s="18">
        <v>9</v>
      </c>
      <c r="N28" s="16">
        <f t="shared" si="4"/>
        <v>0.6</v>
      </c>
      <c r="O28" s="18">
        <v>12</v>
      </c>
      <c r="P28" s="18">
        <v>5</v>
      </c>
      <c r="Q28" s="16">
        <v>0.4166666666666667</v>
      </c>
    </row>
    <row r="29" spans="1:17" ht="15" customHeight="1">
      <c r="A29" s="1">
        <f t="shared" si="0"/>
        <v>27</v>
      </c>
      <c r="B29" s="21" t="s">
        <v>38</v>
      </c>
      <c r="C29" s="16">
        <f t="shared" si="1"/>
        <v>0.42105263157894735</v>
      </c>
      <c r="D29" s="17">
        <f t="shared" si="2"/>
        <v>19</v>
      </c>
      <c r="E29" s="18">
        <f t="shared" si="3"/>
        <v>8</v>
      </c>
      <c r="F29" s="18">
        <v>4</v>
      </c>
      <c r="G29" s="18">
        <v>3</v>
      </c>
      <c r="H29" s="16">
        <f t="shared" si="5"/>
        <v>0.75</v>
      </c>
      <c r="I29" s="18">
        <v>8</v>
      </c>
      <c r="J29" s="18">
        <v>3</v>
      </c>
      <c r="K29" s="16">
        <f t="shared" si="6"/>
        <v>0.375</v>
      </c>
      <c r="L29" s="18">
        <v>4</v>
      </c>
      <c r="M29" s="18">
        <v>1</v>
      </c>
      <c r="N29" s="16">
        <f t="shared" si="4"/>
        <v>0.25</v>
      </c>
      <c r="O29" s="18">
        <v>3</v>
      </c>
      <c r="P29" s="18">
        <v>1</v>
      </c>
      <c r="Q29" s="16">
        <v>0.3333333333333333</v>
      </c>
    </row>
    <row r="30" spans="1:17" ht="15" customHeight="1">
      <c r="A30" s="1">
        <f t="shared" si="0"/>
        <v>28</v>
      </c>
      <c r="B30" s="15" t="s">
        <v>39</v>
      </c>
      <c r="C30" s="16">
        <f t="shared" si="1"/>
        <v>0.42038216560509556</v>
      </c>
      <c r="D30" s="17">
        <f t="shared" si="2"/>
        <v>157</v>
      </c>
      <c r="E30" s="18">
        <f t="shared" si="3"/>
        <v>66</v>
      </c>
      <c r="F30" s="18">
        <v>33</v>
      </c>
      <c r="G30" s="18">
        <v>16</v>
      </c>
      <c r="H30" s="16">
        <f t="shared" si="5"/>
        <v>0.48484848484848486</v>
      </c>
      <c r="I30" s="18">
        <v>34</v>
      </c>
      <c r="J30" s="18">
        <v>15</v>
      </c>
      <c r="K30" s="16">
        <f t="shared" si="6"/>
        <v>0.4411764705882353</v>
      </c>
      <c r="L30" s="18">
        <v>39</v>
      </c>
      <c r="M30" s="18">
        <v>18</v>
      </c>
      <c r="N30" s="16">
        <f t="shared" si="4"/>
        <v>0.46153846153846156</v>
      </c>
      <c r="O30" s="18">
        <v>51</v>
      </c>
      <c r="P30" s="18">
        <v>17</v>
      </c>
      <c r="Q30" s="16">
        <v>0.3333333333333333</v>
      </c>
    </row>
    <row r="31" spans="1:17" ht="15" customHeight="1">
      <c r="A31" s="1">
        <f t="shared" si="0"/>
        <v>29</v>
      </c>
      <c r="B31" s="24" t="s">
        <v>40</v>
      </c>
      <c r="C31" s="25">
        <f t="shared" si="1"/>
        <v>0.4197080291970803</v>
      </c>
      <c r="D31" s="26">
        <f t="shared" si="2"/>
        <v>274</v>
      </c>
      <c r="E31" s="27">
        <f t="shared" si="3"/>
        <v>115</v>
      </c>
      <c r="F31" s="27">
        <v>60</v>
      </c>
      <c r="G31" s="27">
        <v>24</v>
      </c>
      <c r="H31" s="25">
        <f t="shared" si="5"/>
        <v>0.4</v>
      </c>
      <c r="I31" s="27">
        <v>55</v>
      </c>
      <c r="J31" s="27">
        <v>22</v>
      </c>
      <c r="K31" s="25">
        <f t="shared" si="6"/>
        <v>0.4</v>
      </c>
      <c r="L31" s="27">
        <v>78</v>
      </c>
      <c r="M31" s="27">
        <v>39</v>
      </c>
      <c r="N31" s="25">
        <f t="shared" si="4"/>
        <v>0.5</v>
      </c>
      <c r="O31" s="27">
        <v>81</v>
      </c>
      <c r="P31" s="27">
        <v>30</v>
      </c>
      <c r="Q31" s="25">
        <v>0.37037037037037035</v>
      </c>
    </row>
    <row r="32" spans="1:17" ht="15" customHeight="1">
      <c r="A32" s="1">
        <f t="shared" si="0"/>
        <v>30</v>
      </c>
      <c r="B32" s="21" t="s">
        <v>41</v>
      </c>
      <c r="C32" s="16">
        <f t="shared" si="1"/>
        <v>0.41369047619047616</v>
      </c>
      <c r="D32" s="17">
        <f t="shared" si="2"/>
        <v>336</v>
      </c>
      <c r="E32" s="18">
        <f t="shared" si="3"/>
        <v>139</v>
      </c>
      <c r="F32" s="18">
        <v>66</v>
      </c>
      <c r="G32" s="18">
        <v>29</v>
      </c>
      <c r="H32" s="16">
        <f t="shared" si="5"/>
        <v>0.4393939393939394</v>
      </c>
      <c r="I32" s="18">
        <v>76</v>
      </c>
      <c r="J32" s="18">
        <v>26</v>
      </c>
      <c r="K32" s="16">
        <f t="shared" si="6"/>
        <v>0.34210526315789475</v>
      </c>
      <c r="L32" s="18">
        <v>89</v>
      </c>
      <c r="M32" s="18">
        <v>33</v>
      </c>
      <c r="N32" s="16">
        <f t="shared" si="4"/>
        <v>0.3707865168539326</v>
      </c>
      <c r="O32" s="18">
        <v>105</v>
      </c>
      <c r="P32" s="18">
        <v>51</v>
      </c>
      <c r="Q32" s="16">
        <v>0.4857142857142857</v>
      </c>
    </row>
    <row r="33" spans="1:17" ht="15" customHeight="1">
      <c r="A33" s="1">
        <f t="shared" si="0"/>
        <v>31</v>
      </c>
      <c r="B33" s="15" t="s">
        <v>42</v>
      </c>
      <c r="C33" s="16">
        <f t="shared" si="1"/>
        <v>0.41333333333333333</v>
      </c>
      <c r="D33" s="17">
        <f t="shared" si="2"/>
        <v>75</v>
      </c>
      <c r="E33" s="18">
        <f t="shared" si="3"/>
        <v>31</v>
      </c>
      <c r="F33" s="18">
        <v>13</v>
      </c>
      <c r="G33" s="18">
        <v>4</v>
      </c>
      <c r="H33" s="16">
        <f t="shared" si="5"/>
        <v>0.3076923076923077</v>
      </c>
      <c r="I33" s="18">
        <v>17</v>
      </c>
      <c r="J33" s="18">
        <v>7</v>
      </c>
      <c r="K33" s="16">
        <f t="shared" si="6"/>
        <v>0.4117647058823529</v>
      </c>
      <c r="L33" s="18">
        <v>17</v>
      </c>
      <c r="M33" s="18">
        <v>7</v>
      </c>
      <c r="N33" s="16">
        <f t="shared" si="4"/>
        <v>0.4117647058823529</v>
      </c>
      <c r="O33" s="18">
        <v>28</v>
      </c>
      <c r="P33" s="18">
        <v>13</v>
      </c>
      <c r="Q33" s="16">
        <v>0.4642857142857143</v>
      </c>
    </row>
    <row r="34" spans="1:17" ht="15" customHeight="1">
      <c r="A34" s="1">
        <f t="shared" si="0"/>
        <v>32</v>
      </c>
      <c r="B34" s="21" t="s">
        <v>43</v>
      </c>
      <c r="C34" s="16">
        <f t="shared" si="1"/>
        <v>0.4024390243902439</v>
      </c>
      <c r="D34" s="17">
        <f t="shared" si="2"/>
        <v>82</v>
      </c>
      <c r="E34" s="18">
        <f t="shared" si="3"/>
        <v>33</v>
      </c>
      <c r="F34" s="18">
        <v>24</v>
      </c>
      <c r="G34" s="18">
        <v>12</v>
      </c>
      <c r="H34" s="16">
        <f t="shared" si="5"/>
        <v>0.5</v>
      </c>
      <c r="I34" s="18">
        <v>13</v>
      </c>
      <c r="J34" s="18">
        <v>7</v>
      </c>
      <c r="K34" s="16">
        <f t="shared" si="6"/>
        <v>0.5384615384615384</v>
      </c>
      <c r="L34" s="18">
        <v>16</v>
      </c>
      <c r="M34" s="18">
        <v>5</v>
      </c>
      <c r="N34" s="16">
        <f t="shared" si="4"/>
        <v>0.3125</v>
      </c>
      <c r="O34" s="18">
        <v>29</v>
      </c>
      <c r="P34" s="18">
        <v>9</v>
      </c>
      <c r="Q34" s="16">
        <v>0.3103448275862069</v>
      </c>
    </row>
    <row r="35" spans="1:17" ht="15" customHeight="1">
      <c r="A35" s="1">
        <f aca="true" t="shared" si="7" ref="A35:A66">A34+1</f>
        <v>33</v>
      </c>
      <c r="B35" s="15" t="s">
        <v>44</v>
      </c>
      <c r="C35" s="16">
        <f aca="true" t="shared" si="8" ref="C35:C66">E35/D35</f>
        <v>0.4</v>
      </c>
      <c r="D35" s="17">
        <f aca="true" t="shared" si="9" ref="D35:D66">F35+I35+L35+O35</f>
        <v>50</v>
      </c>
      <c r="E35" s="18">
        <f aca="true" t="shared" si="10" ref="E35:E66">G35+J35+M35+P35</f>
        <v>20</v>
      </c>
      <c r="F35" s="18">
        <v>15</v>
      </c>
      <c r="G35" s="18">
        <v>9</v>
      </c>
      <c r="H35" s="16">
        <f t="shared" si="5"/>
        <v>0.6</v>
      </c>
      <c r="I35" s="18">
        <v>11</v>
      </c>
      <c r="J35" s="18">
        <v>4</v>
      </c>
      <c r="K35" s="16">
        <f t="shared" si="6"/>
        <v>0.36363636363636365</v>
      </c>
      <c r="L35" s="18">
        <v>15</v>
      </c>
      <c r="M35" s="18">
        <v>5</v>
      </c>
      <c r="N35" s="16">
        <f t="shared" si="4"/>
        <v>0.3333333333333333</v>
      </c>
      <c r="O35" s="18">
        <v>9</v>
      </c>
      <c r="P35" s="18">
        <v>2</v>
      </c>
      <c r="Q35" s="16">
        <v>0.2222222222222222</v>
      </c>
    </row>
    <row r="36" spans="1:17" ht="15" customHeight="1">
      <c r="A36" s="1">
        <f t="shared" si="7"/>
        <v>34</v>
      </c>
      <c r="B36" s="21" t="s">
        <v>45</v>
      </c>
      <c r="C36" s="16">
        <f t="shared" si="8"/>
        <v>0.4</v>
      </c>
      <c r="D36" s="17">
        <f t="shared" si="9"/>
        <v>5</v>
      </c>
      <c r="E36" s="18">
        <f t="shared" si="10"/>
        <v>2</v>
      </c>
      <c r="F36" s="18">
        <v>0</v>
      </c>
      <c r="G36" s="18">
        <v>0</v>
      </c>
      <c r="H36" s="16">
        <v>0</v>
      </c>
      <c r="I36" s="18">
        <v>0</v>
      </c>
      <c r="J36" s="18">
        <v>0</v>
      </c>
      <c r="K36" s="16">
        <v>0</v>
      </c>
      <c r="L36" s="18">
        <v>3</v>
      </c>
      <c r="M36" s="18">
        <v>0</v>
      </c>
      <c r="N36" s="16">
        <f t="shared" si="4"/>
        <v>0</v>
      </c>
      <c r="O36" s="18">
        <v>2</v>
      </c>
      <c r="P36" s="18">
        <v>2</v>
      </c>
      <c r="Q36" s="16">
        <v>1</v>
      </c>
    </row>
    <row r="37" spans="1:17" ht="15" customHeight="1">
      <c r="A37" s="1">
        <f t="shared" si="7"/>
        <v>35</v>
      </c>
      <c r="B37" s="21" t="s">
        <v>46</v>
      </c>
      <c r="C37" s="16">
        <f t="shared" si="8"/>
        <v>0.4</v>
      </c>
      <c r="D37" s="17">
        <f t="shared" si="9"/>
        <v>80</v>
      </c>
      <c r="E37" s="18">
        <f t="shared" si="10"/>
        <v>32</v>
      </c>
      <c r="F37" s="18">
        <v>9</v>
      </c>
      <c r="G37" s="18">
        <v>4</v>
      </c>
      <c r="H37" s="16">
        <f aca="true" t="shared" si="11" ref="H37:H48">G37/F37</f>
        <v>0.4444444444444444</v>
      </c>
      <c r="I37" s="18">
        <v>12</v>
      </c>
      <c r="J37" s="18">
        <v>5</v>
      </c>
      <c r="K37" s="16">
        <f aca="true" t="shared" si="12" ref="K37:K69">J37/I37</f>
        <v>0.4166666666666667</v>
      </c>
      <c r="L37" s="18">
        <v>29</v>
      </c>
      <c r="M37" s="18">
        <v>14</v>
      </c>
      <c r="N37" s="16">
        <f aca="true" t="shared" si="13" ref="N37:N68">M37/L37</f>
        <v>0.4827586206896552</v>
      </c>
      <c r="O37" s="18">
        <v>30</v>
      </c>
      <c r="P37" s="18">
        <v>9</v>
      </c>
      <c r="Q37" s="16">
        <v>0.3</v>
      </c>
    </row>
    <row r="38" spans="1:17" ht="15" customHeight="1">
      <c r="A38" s="1">
        <f t="shared" si="7"/>
        <v>36</v>
      </c>
      <c r="B38" s="21" t="s">
        <v>47</v>
      </c>
      <c r="C38" s="16">
        <f t="shared" si="8"/>
        <v>0.4</v>
      </c>
      <c r="D38" s="17">
        <f t="shared" si="9"/>
        <v>25</v>
      </c>
      <c r="E38" s="18">
        <f t="shared" si="10"/>
        <v>10</v>
      </c>
      <c r="F38" s="18">
        <v>4</v>
      </c>
      <c r="G38" s="18">
        <v>3</v>
      </c>
      <c r="H38" s="16">
        <f t="shared" si="11"/>
        <v>0.75</v>
      </c>
      <c r="I38" s="18">
        <v>7</v>
      </c>
      <c r="J38" s="18">
        <v>3</v>
      </c>
      <c r="K38" s="16">
        <f t="shared" si="12"/>
        <v>0.42857142857142855</v>
      </c>
      <c r="L38" s="18">
        <v>9</v>
      </c>
      <c r="M38" s="18">
        <v>3</v>
      </c>
      <c r="N38" s="16">
        <f t="shared" si="13"/>
        <v>0.3333333333333333</v>
      </c>
      <c r="O38" s="18">
        <v>5</v>
      </c>
      <c r="P38" s="18">
        <v>1</v>
      </c>
      <c r="Q38" s="16">
        <v>0.2</v>
      </c>
    </row>
    <row r="39" spans="1:17" ht="15" customHeight="1">
      <c r="A39" s="28">
        <f t="shared" si="7"/>
        <v>37</v>
      </c>
      <c r="B39" s="15" t="s">
        <v>48</v>
      </c>
      <c r="C39" s="16">
        <f t="shared" si="8"/>
        <v>0.3953488372093023</v>
      </c>
      <c r="D39" s="17">
        <f t="shared" si="9"/>
        <v>43</v>
      </c>
      <c r="E39" s="18">
        <f t="shared" si="10"/>
        <v>17</v>
      </c>
      <c r="F39" s="18">
        <v>5</v>
      </c>
      <c r="G39" s="18">
        <v>1</v>
      </c>
      <c r="H39" s="16">
        <f t="shared" si="11"/>
        <v>0.2</v>
      </c>
      <c r="I39" s="18">
        <v>9</v>
      </c>
      <c r="J39" s="18">
        <v>3</v>
      </c>
      <c r="K39" s="16">
        <f t="shared" si="12"/>
        <v>0.3333333333333333</v>
      </c>
      <c r="L39" s="18">
        <v>14</v>
      </c>
      <c r="M39" s="18">
        <v>7</v>
      </c>
      <c r="N39" s="16">
        <f t="shared" si="13"/>
        <v>0.5</v>
      </c>
      <c r="O39" s="18">
        <v>15</v>
      </c>
      <c r="P39" s="18">
        <v>6</v>
      </c>
      <c r="Q39" s="16">
        <v>0.4</v>
      </c>
    </row>
    <row r="40" spans="1:17" ht="15" customHeight="1">
      <c r="A40" s="1">
        <f t="shared" si="7"/>
        <v>38</v>
      </c>
      <c r="B40" s="15" t="s">
        <v>49</v>
      </c>
      <c r="C40" s="16">
        <f t="shared" si="8"/>
        <v>0.3939393939393939</v>
      </c>
      <c r="D40" s="17">
        <f t="shared" si="9"/>
        <v>33</v>
      </c>
      <c r="E40" s="18">
        <f t="shared" si="10"/>
        <v>13</v>
      </c>
      <c r="F40" s="18">
        <v>12</v>
      </c>
      <c r="G40" s="18">
        <v>3</v>
      </c>
      <c r="H40" s="16">
        <f t="shared" si="11"/>
        <v>0.25</v>
      </c>
      <c r="I40" s="18">
        <v>9</v>
      </c>
      <c r="J40" s="18">
        <v>5</v>
      </c>
      <c r="K40" s="16">
        <f t="shared" si="12"/>
        <v>0.5555555555555556</v>
      </c>
      <c r="L40" s="18">
        <v>8</v>
      </c>
      <c r="M40" s="18">
        <v>4</v>
      </c>
      <c r="N40" s="16">
        <f t="shared" si="13"/>
        <v>0.5</v>
      </c>
      <c r="O40" s="18">
        <v>4</v>
      </c>
      <c r="P40" s="18">
        <v>1</v>
      </c>
      <c r="Q40" s="16">
        <v>0.25</v>
      </c>
    </row>
    <row r="41" spans="1:17" ht="15" customHeight="1">
      <c r="A41" s="1">
        <f t="shared" si="7"/>
        <v>39</v>
      </c>
      <c r="B41" s="21" t="s">
        <v>50</v>
      </c>
      <c r="C41" s="16">
        <f t="shared" si="8"/>
        <v>0.39285714285714285</v>
      </c>
      <c r="D41" s="17">
        <f t="shared" si="9"/>
        <v>28</v>
      </c>
      <c r="E41" s="18">
        <f t="shared" si="10"/>
        <v>11</v>
      </c>
      <c r="F41" s="18">
        <v>5</v>
      </c>
      <c r="G41" s="18">
        <v>0</v>
      </c>
      <c r="H41" s="16">
        <f t="shared" si="11"/>
        <v>0</v>
      </c>
      <c r="I41" s="18">
        <v>10</v>
      </c>
      <c r="J41" s="18">
        <v>4</v>
      </c>
      <c r="K41" s="16">
        <f t="shared" si="12"/>
        <v>0.4</v>
      </c>
      <c r="L41" s="18">
        <v>8</v>
      </c>
      <c r="M41" s="18">
        <v>4</v>
      </c>
      <c r="N41" s="16">
        <f t="shared" si="13"/>
        <v>0.5</v>
      </c>
      <c r="O41" s="18">
        <v>5</v>
      </c>
      <c r="P41" s="18">
        <v>3</v>
      </c>
      <c r="Q41" s="16">
        <v>0.6</v>
      </c>
    </row>
    <row r="42" spans="1:17" ht="15" customHeight="1">
      <c r="A42" s="1">
        <f t="shared" si="7"/>
        <v>40</v>
      </c>
      <c r="B42" s="21" t="s">
        <v>51</v>
      </c>
      <c r="C42" s="16">
        <f t="shared" si="8"/>
        <v>0.384</v>
      </c>
      <c r="D42" s="17">
        <f t="shared" si="9"/>
        <v>125</v>
      </c>
      <c r="E42" s="18">
        <f t="shared" si="10"/>
        <v>48</v>
      </c>
      <c r="F42" s="18">
        <v>25</v>
      </c>
      <c r="G42" s="18">
        <v>12</v>
      </c>
      <c r="H42" s="16">
        <f t="shared" si="11"/>
        <v>0.48</v>
      </c>
      <c r="I42" s="18">
        <v>27</v>
      </c>
      <c r="J42" s="18">
        <v>6</v>
      </c>
      <c r="K42" s="16">
        <f t="shared" si="12"/>
        <v>0.2222222222222222</v>
      </c>
      <c r="L42" s="18">
        <v>29</v>
      </c>
      <c r="M42" s="18">
        <v>12</v>
      </c>
      <c r="N42" s="16">
        <f t="shared" si="13"/>
        <v>0.41379310344827586</v>
      </c>
      <c r="O42" s="18">
        <v>44</v>
      </c>
      <c r="P42" s="18">
        <v>18</v>
      </c>
      <c r="Q42" s="16">
        <v>0.4090909090909091</v>
      </c>
    </row>
    <row r="43" spans="1:17" ht="15" customHeight="1">
      <c r="A43" s="1">
        <f t="shared" si="7"/>
        <v>41</v>
      </c>
      <c r="B43" s="21" t="s">
        <v>52</v>
      </c>
      <c r="C43" s="16">
        <f t="shared" si="8"/>
        <v>0.38064516129032255</v>
      </c>
      <c r="D43" s="17">
        <f t="shared" si="9"/>
        <v>310</v>
      </c>
      <c r="E43" s="18">
        <f t="shared" si="10"/>
        <v>118</v>
      </c>
      <c r="F43" s="18">
        <v>69</v>
      </c>
      <c r="G43" s="18">
        <v>25</v>
      </c>
      <c r="H43" s="16">
        <f t="shared" si="11"/>
        <v>0.36231884057971014</v>
      </c>
      <c r="I43" s="18">
        <v>60</v>
      </c>
      <c r="J43" s="18">
        <v>26</v>
      </c>
      <c r="K43" s="16">
        <f t="shared" si="12"/>
        <v>0.43333333333333335</v>
      </c>
      <c r="L43" s="18">
        <v>89</v>
      </c>
      <c r="M43" s="18">
        <v>36</v>
      </c>
      <c r="N43" s="16">
        <f t="shared" si="13"/>
        <v>0.4044943820224719</v>
      </c>
      <c r="O43" s="18">
        <v>92</v>
      </c>
      <c r="P43" s="18">
        <v>31</v>
      </c>
      <c r="Q43" s="16">
        <v>0.33695652173913043</v>
      </c>
    </row>
    <row r="44" spans="1:17" ht="15" customHeight="1">
      <c r="A44" s="1">
        <f t="shared" si="7"/>
        <v>42</v>
      </c>
      <c r="B44" s="15" t="s">
        <v>53</v>
      </c>
      <c r="C44" s="16">
        <f t="shared" si="8"/>
        <v>0.37777777777777777</v>
      </c>
      <c r="D44" s="17">
        <f t="shared" si="9"/>
        <v>90</v>
      </c>
      <c r="E44" s="18">
        <f t="shared" si="10"/>
        <v>34</v>
      </c>
      <c r="F44" s="18">
        <v>10</v>
      </c>
      <c r="G44" s="18">
        <v>4</v>
      </c>
      <c r="H44" s="16">
        <f t="shared" si="11"/>
        <v>0.4</v>
      </c>
      <c r="I44" s="18">
        <v>19</v>
      </c>
      <c r="J44" s="18">
        <v>5</v>
      </c>
      <c r="K44" s="16">
        <f t="shared" si="12"/>
        <v>0.2631578947368421</v>
      </c>
      <c r="L44" s="18">
        <v>24</v>
      </c>
      <c r="M44" s="18">
        <v>11</v>
      </c>
      <c r="N44" s="16">
        <f t="shared" si="13"/>
        <v>0.4583333333333333</v>
      </c>
      <c r="O44" s="18">
        <v>37</v>
      </c>
      <c r="P44" s="18">
        <v>14</v>
      </c>
      <c r="Q44" s="16">
        <v>0.3783783783783784</v>
      </c>
    </row>
    <row r="45" spans="1:17" ht="15" customHeight="1">
      <c r="A45" s="1">
        <f t="shared" si="7"/>
        <v>43</v>
      </c>
      <c r="B45" s="21" t="s">
        <v>54</v>
      </c>
      <c r="C45" s="16">
        <f t="shared" si="8"/>
        <v>0.375</v>
      </c>
      <c r="D45" s="17">
        <f t="shared" si="9"/>
        <v>24</v>
      </c>
      <c r="E45" s="18">
        <f t="shared" si="10"/>
        <v>9</v>
      </c>
      <c r="F45" s="18">
        <v>3</v>
      </c>
      <c r="G45" s="18">
        <v>2</v>
      </c>
      <c r="H45" s="16">
        <f t="shared" si="11"/>
        <v>0.6666666666666666</v>
      </c>
      <c r="I45" s="18">
        <v>9</v>
      </c>
      <c r="J45" s="18">
        <v>1</v>
      </c>
      <c r="K45" s="16">
        <f t="shared" si="12"/>
        <v>0.1111111111111111</v>
      </c>
      <c r="L45" s="18">
        <v>7</v>
      </c>
      <c r="M45" s="18">
        <v>3</v>
      </c>
      <c r="N45" s="16">
        <f t="shared" si="13"/>
        <v>0.42857142857142855</v>
      </c>
      <c r="O45" s="18">
        <v>5</v>
      </c>
      <c r="P45" s="18">
        <v>3</v>
      </c>
      <c r="Q45" s="16">
        <v>0.6</v>
      </c>
    </row>
    <row r="46" spans="1:17" ht="15" customHeight="1">
      <c r="A46" s="1">
        <f t="shared" si="7"/>
        <v>44</v>
      </c>
      <c r="B46" s="21" t="s">
        <v>55</v>
      </c>
      <c r="C46" s="16">
        <f t="shared" si="8"/>
        <v>0.37373737373737376</v>
      </c>
      <c r="D46" s="17">
        <f t="shared" si="9"/>
        <v>99</v>
      </c>
      <c r="E46" s="18">
        <f t="shared" si="10"/>
        <v>37</v>
      </c>
      <c r="F46" s="18">
        <v>14</v>
      </c>
      <c r="G46" s="18">
        <v>5</v>
      </c>
      <c r="H46" s="16">
        <f t="shared" si="11"/>
        <v>0.35714285714285715</v>
      </c>
      <c r="I46" s="18">
        <v>24</v>
      </c>
      <c r="J46" s="18">
        <v>6</v>
      </c>
      <c r="K46" s="16">
        <f t="shared" si="12"/>
        <v>0.25</v>
      </c>
      <c r="L46" s="18">
        <v>29</v>
      </c>
      <c r="M46" s="18">
        <v>10</v>
      </c>
      <c r="N46" s="16">
        <f t="shared" si="13"/>
        <v>0.3448275862068966</v>
      </c>
      <c r="O46" s="18">
        <v>32</v>
      </c>
      <c r="P46" s="18">
        <v>16</v>
      </c>
      <c r="Q46" s="16">
        <v>0.5</v>
      </c>
    </row>
    <row r="47" spans="1:17" ht="15" customHeight="1">
      <c r="A47" s="1">
        <f t="shared" si="7"/>
        <v>45</v>
      </c>
      <c r="B47" s="21" t="s">
        <v>56</v>
      </c>
      <c r="C47" s="16">
        <f t="shared" si="8"/>
        <v>0.3694915254237288</v>
      </c>
      <c r="D47" s="17">
        <f t="shared" si="9"/>
        <v>295</v>
      </c>
      <c r="E47" s="18">
        <f t="shared" si="10"/>
        <v>109</v>
      </c>
      <c r="F47" s="18">
        <v>57</v>
      </c>
      <c r="G47" s="18">
        <v>24</v>
      </c>
      <c r="H47" s="16">
        <f t="shared" si="11"/>
        <v>0.42105263157894735</v>
      </c>
      <c r="I47" s="18">
        <v>60</v>
      </c>
      <c r="J47" s="18">
        <v>26</v>
      </c>
      <c r="K47" s="16">
        <f t="shared" si="12"/>
        <v>0.43333333333333335</v>
      </c>
      <c r="L47" s="18">
        <v>84</v>
      </c>
      <c r="M47" s="18">
        <v>31</v>
      </c>
      <c r="N47" s="16">
        <f t="shared" si="13"/>
        <v>0.36904761904761907</v>
      </c>
      <c r="O47" s="18">
        <v>94</v>
      </c>
      <c r="P47" s="18">
        <v>28</v>
      </c>
      <c r="Q47" s="16">
        <v>0.2978723404255319</v>
      </c>
    </row>
    <row r="48" spans="1:17" ht="15" customHeight="1">
      <c r="A48" s="1">
        <f t="shared" si="7"/>
        <v>46</v>
      </c>
      <c r="B48" s="15" t="s">
        <v>57</v>
      </c>
      <c r="C48" s="16">
        <f t="shared" si="8"/>
        <v>0.3488372093023256</v>
      </c>
      <c r="D48" s="17">
        <f t="shared" si="9"/>
        <v>129</v>
      </c>
      <c r="E48" s="18">
        <f t="shared" si="10"/>
        <v>45</v>
      </c>
      <c r="F48" s="18">
        <v>14</v>
      </c>
      <c r="G48" s="18">
        <v>3</v>
      </c>
      <c r="H48" s="16">
        <f t="shared" si="11"/>
        <v>0.21428571428571427</v>
      </c>
      <c r="I48" s="18">
        <v>24</v>
      </c>
      <c r="J48" s="18">
        <v>8</v>
      </c>
      <c r="K48" s="16">
        <f t="shared" si="12"/>
        <v>0.3333333333333333</v>
      </c>
      <c r="L48" s="18">
        <v>44</v>
      </c>
      <c r="M48" s="18">
        <v>15</v>
      </c>
      <c r="N48" s="16">
        <f t="shared" si="13"/>
        <v>0.3409090909090909</v>
      </c>
      <c r="O48" s="18">
        <v>47</v>
      </c>
      <c r="P48" s="18">
        <v>19</v>
      </c>
      <c r="Q48" s="16">
        <v>0.40425531914893614</v>
      </c>
    </row>
    <row r="49" spans="1:17" ht="15" customHeight="1">
      <c r="A49" s="1">
        <f t="shared" si="7"/>
        <v>47</v>
      </c>
      <c r="B49" s="15" t="s">
        <v>58</v>
      </c>
      <c r="C49" s="16">
        <f t="shared" si="8"/>
        <v>0.3333333333333333</v>
      </c>
      <c r="D49" s="17">
        <f t="shared" si="9"/>
        <v>6</v>
      </c>
      <c r="E49" s="18">
        <f t="shared" si="10"/>
        <v>2</v>
      </c>
      <c r="F49" s="18">
        <v>0</v>
      </c>
      <c r="G49" s="18">
        <v>0</v>
      </c>
      <c r="H49" s="16">
        <v>0</v>
      </c>
      <c r="I49" s="18">
        <v>2</v>
      </c>
      <c r="J49" s="18">
        <v>1</v>
      </c>
      <c r="K49" s="16">
        <f t="shared" si="12"/>
        <v>0.5</v>
      </c>
      <c r="L49" s="18">
        <v>3</v>
      </c>
      <c r="M49" s="18">
        <v>1</v>
      </c>
      <c r="N49" s="16">
        <f t="shared" si="13"/>
        <v>0.3333333333333333</v>
      </c>
      <c r="O49" s="18">
        <v>1</v>
      </c>
      <c r="P49" s="18">
        <v>0</v>
      </c>
      <c r="Q49" s="16">
        <v>0</v>
      </c>
    </row>
    <row r="50" spans="1:17" ht="15" customHeight="1">
      <c r="A50" s="1">
        <f t="shared" si="7"/>
        <v>48</v>
      </c>
      <c r="B50" s="21" t="s">
        <v>59</v>
      </c>
      <c r="C50" s="16">
        <f t="shared" si="8"/>
        <v>0.3333333333333333</v>
      </c>
      <c r="D50" s="17">
        <f t="shared" si="9"/>
        <v>12</v>
      </c>
      <c r="E50" s="18">
        <f t="shared" si="10"/>
        <v>4</v>
      </c>
      <c r="F50" s="18">
        <v>2</v>
      </c>
      <c r="G50" s="18">
        <v>0</v>
      </c>
      <c r="H50" s="16">
        <f>G50/F50</f>
        <v>0</v>
      </c>
      <c r="I50" s="18">
        <v>1</v>
      </c>
      <c r="J50" s="18">
        <v>0</v>
      </c>
      <c r="K50" s="16">
        <f t="shared" si="12"/>
        <v>0</v>
      </c>
      <c r="L50" s="18">
        <v>4</v>
      </c>
      <c r="M50" s="18">
        <v>2</v>
      </c>
      <c r="N50" s="16">
        <f t="shared" si="13"/>
        <v>0.5</v>
      </c>
      <c r="O50" s="18">
        <v>5</v>
      </c>
      <c r="P50" s="18">
        <v>2</v>
      </c>
      <c r="Q50" s="16">
        <v>0.4</v>
      </c>
    </row>
    <row r="51" spans="1:17" ht="15" customHeight="1">
      <c r="A51" s="1">
        <f t="shared" si="7"/>
        <v>49</v>
      </c>
      <c r="B51" s="15" t="s">
        <v>60</v>
      </c>
      <c r="C51" s="16">
        <f t="shared" si="8"/>
        <v>0.3333333333333333</v>
      </c>
      <c r="D51" s="17">
        <f t="shared" si="9"/>
        <v>9</v>
      </c>
      <c r="E51" s="18">
        <f t="shared" si="10"/>
        <v>3</v>
      </c>
      <c r="F51" s="18">
        <v>0</v>
      </c>
      <c r="G51" s="18">
        <v>0</v>
      </c>
      <c r="H51" s="16">
        <v>0</v>
      </c>
      <c r="I51" s="18">
        <v>2</v>
      </c>
      <c r="J51" s="18">
        <v>0</v>
      </c>
      <c r="K51" s="16">
        <f t="shared" si="12"/>
        <v>0</v>
      </c>
      <c r="L51" s="18">
        <v>2</v>
      </c>
      <c r="M51" s="18">
        <v>1</v>
      </c>
      <c r="N51" s="16">
        <f t="shared" si="13"/>
        <v>0.5</v>
      </c>
      <c r="O51" s="18">
        <v>5</v>
      </c>
      <c r="P51" s="18">
        <v>2</v>
      </c>
      <c r="Q51" s="16">
        <v>0.4</v>
      </c>
    </row>
    <row r="52" spans="1:17" ht="15" customHeight="1">
      <c r="A52" s="1">
        <f t="shared" si="7"/>
        <v>50</v>
      </c>
      <c r="B52" s="21" t="s">
        <v>61</v>
      </c>
      <c r="C52" s="16">
        <f t="shared" si="8"/>
        <v>0.3132530120481928</v>
      </c>
      <c r="D52" s="17">
        <f t="shared" si="9"/>
        <v>83</v>
      </c>
      <c r="E52" s="18">
        <f t="shared" si="10"/>
        <v>26</v>
      </c>
      <c r="F52" s="18">
        <v>27</v>
      </c>
      <c r="G52" s="18">
        <v>9</v>
      </c>
      <c r="H52" s="16">
        <f aca="true" t="shared" si="14" ref="H52:H68">G52/F52</f>
        <v>0.3333333333333333</v>
      </c>
      <c r="I52" s="18">
        <v>14</v>
      </c>
      <c r="J52" s="18">
        <v>3</v>
      </c>
      <c r="K52" s="16">
        <f t="shared" si="12"/>
        <v>0.21428571428571427</v>
      </c>
      <c r="L52" s="18">
        <v>22</v>
      </c>
      <c r="M52" s="18">
        <v>7</v>
      </c>
      <c r="N52" s="16">
        <f t="shared" si="13"/>
        <v>0.3181818181818182</v>
      </c>
      <c r="O52" s="18">
        <v>20</v>
      </c>
      <c r="P52" s="18">
        <v>7</v>
      </c>
      <c r="Q52" s="16">
        <v>0.35</v>
      </c>
    </row>
    <row r="53" spans="1:17" ht="15" customHeight="1">
      <c r="A53" s="1">
        <f t="shared" si="7"/>
        <v>51</v>
      </c>
      <c r="B53" s="15" t="s">
        <v>62</v>
      </c>
      <c r="C53" s="16">
        <f t="shared" si="8"/>
        <v>0.2916666666666667</v>
      </c>
      <c r="D53" s="17">
        <f t="shared" si="9"/>
        <v>24</v>
      </c>
      <c r="E53" s="18">
        <f t="shared" si="10"/>
        <v>7</v>
      </c>
      <c r="F53" s="18">
        <v>7</v>
      </c>
      <c r="G53" s="18">
        <v>2</v>
      </c>
      <c r="H53" s="16">
        <f t="shared" si="14"/>
        <v>0.2857142857142857</v>
      </c>
      <c r="I53" s="18">
        <v>8</v>
      </c>
      <c r="J53" s="18">
        <v>2</v>
      </c>
      <c r="K53" s="16">
        <f t="shared" si="12"/>
        <v>0.25</v>
      </c>
      <c r="L53" s="18">
        <v>4</v>
      </c>
      <c r="M53" s="18">
        <v>1</v>
      </c>
      <c r="N53" s="16">
        <f t="shared" si="13"/>
        <v>0.25</v>
      </c>
      <c r="O53" s="18">
        <v>5</v>
      </c>
      <c r="P53" s="18">
        <v>2</v>
      </c>
      <c r="Q53" s="16">
        <v>0.4</v>
      </c>
    </row>
    <row r="54" spans="1:17" ht="15" customHeight="1">
      <c r="A54" s="1">
        <f t="shared" si="7"/>
        <v>52</v>
      </c>
      <c r="B54" s="15" t="s">
        <v>63</v>
      </c>
      <c r="C54" s="16">
        <f t="shared" si="8"/>
        <v>0.2857142857142857</v>
      </c>
      <c r="D54" s="17">
        <f t="shared" si="9"/>
        <v>35</v>
      </c>
      <c r="E54" s="18">
        <f t="shared" si="10"/>
        <v>10</v>
      </c>
      <c r="F54" s="18">
        <v>6</v>
      </c>
      <c r="G54" s="18">
        <v>3</v>
      </c>
      <c r="H54" s="16">
        <f t="shared" si="14"/>
        <v>0.5</v>
      </c>
      <c r="I54" s="18">
        <v>7</v>
      </c>
      <c r="J54" s="18">
        <v>3</v>
      </c>
      <c r="K54" s="16">
        <f t="shared" si="12"/>
        <v>0.42857142857142855</v>
      </c>
      <c r="L54" s="18">
        <v>10</v>
      </c>
      <c r="M54" s="18">
        <v>2</v>
      </c>
      <c r="N54" s="16">
        <f t="shared" si="13"/>
        <v>0.2</v>
      </c>
      <c r="O54" s="18">
        <v>12</v>
      </c>
      <c r="P54" s="18">
        <v>2</v>
      </c>
      <c r="Q54" s="16">
        <v>0.16666666666666666</v>
      </c>
    </row>
    <row r="55" spans="1:17" ht="15" customHeight="1">
      <c r="A55" s="1">
        <f t="shared" si="7"/>
        <v>53</v>
      </c>
      <c r="B55" s="21" t="s">
        <v>64</v>
      </c>
      <c r="C55" s="16">
        <f t="shared" si="8"/>
        <v>0.27586206896551724</v>
      </c>
      <c r="D55" s="17">
        <f t="shared" si="9"/>
        <v>29</v>
      </c>
      <c r="E55" s="18">
        <f t="shared" si="10"/>
        <v>8</v>
      </c>
      <c r="F55" s="18">
        <v>6</v>
      </c>
      <c r="G55" s="18">
        <v>2</v>
      </c>
      <c r="H55" s="16">
        <f t="shared" si="14"/>
        <v>0.3333333333333333</v>
      </c>
      <c r="I55" s="18">
        <v>7</v>
      </c>
      <c r="J55" s="18">
        <v>2</v>
      </c>
      <c r="K55" s="16">
        <f t="shared" si="12"/>
        <v>0.2857142857142857</v>
      </c>
      <c r="L55" s="18">
        <v>8</v>
      </c>
      <c r="M55" s="18">
        <v>1</v>
      </c>
      <c r="N55" s="16">
        <f t="shared" si="13"/>
        <v>0.125</v>
      </c>
      <c r="O55" s="18">
        <v>8</v>
      </c>
      <c r="P55" s="18">
        <v>3</v>
      </c>
      <c r="Q55" s="16">
        <v>0.375</v>
      </c>
    </row>
    <row r="56" spans="1:17" ht="15" customHeight="1">
      <c r="A56" s="1">
        <f t="shared" si="7"/>
        <v>54</v>
      </c>
      <c r="B56" s="21" t="s">
        <v>65</v>
      </c>
      <c r="C56" s="16">
        <f t="shared" si="8"/>
        <v>0.2757201646090535</v>
      </c>
      <c r="D56" s="17">
        <f t="shared" si="9"/>
        <v>243</v>
      </c>
      <c r="E56" s="18">
        <f t="shared" si="10"/>
        <v>67</v>
      </c>
      <c r="F56" s="18">
        <v>52</v>
      </c>
      <c r="G56" s="18">
        <v>12</v>
      </c>
      <c r="H56" s="16">
        <f t="shared" si="14"/>
        <v>0.23076923076923078</v>
      </c>
      <c r="I56" s="18">
        <v>56</v>
      </c>
      <c r="J56" s="18">
        <v>16</v>
      </c>
      <c r="K56" s="16">
        <f t="shared" si="12"/>
        <v>0.2857142857142857</v>
      </c>
      <c r="L56" s="18">
        <v>70</v>
      </c>
      <c r="M56" s="18">
        <v>19</v>
      </c>
      <c r="N56" s="16">
        <f t="shared" si="13"/>
        <v>0.2714285714285714</v>
      </c>
      <c r="O56" s="18">
        <v>65</v>
      </c>
      <c r="P56" s="18">
        <v>20</v>
      </c>
      <c r="Q56" s="16">
        <v>0.3076923076923077</v>
      </c>
    </row>
    <row r="57" spans="1:17" ht="15" customHeight="1">
      <c r="A57" s="1">
        <f t="shared" si="7"/>
        <v>55</v>
      </c>
      <c r="B57" s="15" t="s">
        <v>66</v>
      </c>
      <c r="C57" s="16">
        <f t="shared" si="8"/>
        <v>0.2727272727272727</v>
      </c>
      <c r="D57" s="17">
        <f t="shared" si="9"/>
        <v>11</v>
      </c>
      <c r="E57" s="18">
        <f t="shared" si="10"/>
        <v>3</v>
      </c>
      <c r="F57" s="18">
        <v>3</v>
      </c>
      <c r="G57" s="18">
        <v>0</v>
      </c>
      <c r="H57" s="16">
        <f t="shared" si="14"/>
        <v>0</v>
      </c>
      <c r="I57" s="18">
        <v>1</v>
      </c>
      <c r="J57" s="18">
        <v>1</v>
      </c>
      <c r="K57" s="16">
        <f t="shared" si="12"/>
        <v>1</v>
      </c>
      <c r="L57" s="18">
        <v>3</v>
      </c>
      <c r="M57" s="18">
        <v>1</v>
      </c>
      <c r="N57" s="16">
        <f t="shared" si="13"/>
        <v>0.3333333333333333</v>
      </c>
      <c r="O57" s="18">
        <v>4</v>
      </c>
      <c r="P57" s="18">
        <v>1</v>
      </c>
      <c r="Q57" s="16">
        <v>0.25</v>
      </c>
    </row>
    <row r="58" spans="1:17" ht="15" customHeight="1">
      <c r="A58" s="1">
        <f t="shared" si="7"/>
        <v>56</v>
      </c>
      <c r="B58" s="15" t="s">
        <v>67</v>
      </c>
      <c r="C58" s="16">
        <f t="shared" si="8"/>
        <v>0.2647058823529412</v>
      </c>
      <c r="D58" s="17">
        <f t="shared" si="9"/>
        <v>34</v>
      </c>
      <c r="E58" s="18">
        <f t="shared" si="10"/>
        <v>9</v>
      </c>
      <c r="F58" s="18">
        <v>10</v>
      </c>
      <c r="G58" s="18">
        <v>3</v>
      </c>
      <c r="H58" s="16">
        <f t="shared" si="14"/>
        <v>0.3</v>
      </c>
      <c r="I58" s="18">
        <v>8</v>
      </c>
      <c r="J58" s="18">
        <v>1</v>
      </c>
      <c r="K58" s="16">
        <f t="shared" si="12"/>
        <v>0.125</v>
      </c>
      <c r="L58" s="18">
        <v>7</v>
      </c>
      <c r="M58" s="18">
        <v>3</v>
      </c>
      <c r="N58" s="16">
        <f t="shared" si="13"/>
        <v>0.42857142857142855</v>
      </c>
      <c r="O58" s="18">
        <v>9</v>
      </c>
      <c r="P58" s="18">
        <v>2</v>
      </c>
      <c r="Q58" s="16">
        <v>0.2222222222222222</v>
      </c>
    </row>
    <row r="59" spans="1:17" ht="15" customHeight="1">
      <c r="A59" s="1">
        <f t="shared" si="7"/>
        <v>57</v>
      </c>
      <c r="B59" s="15" t="s">
        <v>68</v>
      </c>
      <c r="C59" s="16">
        <f t="shared" si="8"/>
        <v>0.2571428571428571</v>
      </c>
      <c r="D59" s="17">
        <f t="shared" si="9"/>
        <v>35</v>
      </c>
      <c r="E59" s="18">
        <f t="shared" si="10"/>
        <v>9</v>
      </c>
      <c r="F59" s="18">
        <v>9</v>
      </c>
      <c r="G59" s="18">
        <v>1</v>
      </c>
      <c r="H59" s="16">
        <f t="shared" si="14"/>
        <v>0.1111111111111111</v>
      </c>
      <c r="I59" s="18">
        <v>11</v>
      </c>
      <c r="J59" s="18">
        <v>3</v>
      </c>
      <c r="K59" s="16">
        <f t="shared" si="12"/>
        <v>0.2727272727272727</v>
      </c>
      <c r="L59" s="18">
        <v>10</v>
      </c>
      <c r="M59" s="18">
        <v>3</v>
      </c>
      <c r="N59" s="16">
        <f t="shared" si="13"/>
        <v>0.3</v>
      </c>
      <c r="O59" s="18">
        <v>5</v>
      </c>
      <c r="P59" s="18">
        <v>2</v>
      </c>
      <c r="Q59" s="16">
        <v>0.4</v>
      </c>
    </row>
    <row r="60" spans="1:17" ht="15" customHeight="1">
      <c r="A60" s="1">
        <f t="shared" si="7"/>
        <v>58</v>
      </c>
      <c r="B60" s="21" t="s">
        <v>69</v>
      </c>
      <c r="C60" s="16">
        <f t="shared" si="8"/>
        <v>0.25</v>
      </c>
      <c r="D60" s="17">
        <f t="shared" si="9"/>
        <v>16</v>
      </c>
      <c r="E60" s="18">
        <f t="shared" si="10"/>
        <v>4</v>
      </c>
      <c r="F60" s="18">
        <v>3</v>
      </c>
      <c r="G60" s="18">
        <v>0</v>
      </c>
      <c r="H60" s="16">
        <f t="shared" si="14"/>
        <v>0</v>
      </c>
      <c r="I60" s="18">
        <v>5</v>
      </c>
      <c r="J60" s="18">
        <v>1</v>
      </c>
      <c r="K60" s="16">
        <f t="shared" si="12"/>
        <v>0.2</v>
      </c>
      <c r="L60" s="18">
        <v>4</v>
      </c>
      <c r="M60" s="18">
        <v>1</v>
      </c>
      <c r="N60" s="16">
        <f t="shared" si="13"/>
        <v>0.25</v>
      </c>
      <c r="O60" s="18">
        <v>4</v>
      </c>
      <c r="P60" s="18">
        <v>2</v>
      </c>
      <c r="Q60" s="16">
        <v>0.5</v>
      </c>
    </row>
    <row r="61" spans="1:17" ht="15" customHeight="1">
      <c r="A61" s="1">
        <f t="shared" si="7"/>
        <v>59</v>
      </c>
      <c r="B61" s="15" t="s">
        <v>70</v>
      </c>
      <c r="C61" s="16">
        <f t="shared" si="8"/>
        <v>0.24468085106382978</v>
      </c>
      <c r="D61" s="17">
        <f t="shared" si="9"/>
        <v>94</v>
      </c>
      <c r="E61" s="18">
        <f t="shared" si="10"/>
        <v>23</v>
      </c>
      <c r="F61" s="18">
        <v>21</v>
      </c>
      <c r="G61" s="18">
        <v>5</v>
      </c>
      <c r="H61" s="16">
        <f t="shared" si="14"/>
        <v>0.23809523809523808</v>
      </c>
      <c r="I61" s="18">
        <v>17</v>
      </c>
      <c r="J61" s="18">
        <v>5</v>
      </c>
      <c r="K61" s="16">
        <f t="shared" si="12"/>
        <v>0.29411764705882354</v>
      </c>
      <c r="L61" s="18">
        <v>24</v>
      </c>
      <c r="M61" s="18">
        <v>5</v>
      </c>
      <c r="N61" s="16">
        <f t="shared" si="13"/>
        <v>0.20833333333333334</v>
      </c>
      <c r="O61" s="18">
        <v>32</v>
      </c>
      <c r="P61" s="18">
        <v>8</v>
      </c>
      <c r="Q61" s="16">
        <v>0.25</v>
      </c>
    </row>
    <row r="62" spans="1:17" ht="15" customHeight="1">
      <c r="A62" s="1">
        <f t="shared" si="7"/>
        <v>60</v>
      </c>
      <c r="B62" s="15" t="s">
        <v>71</v>
      </c>
      <c r="C62" s="16">
        <f t="shared" si="8"/>
        <v>0.23333333333333334</v>
      </c>
      <c r="D62" s="17">
        <f t="shared" si="9"/>
        <v>30</v>
      </c>
      <c r="E62" s="18">
        <f t="shared" si="10"/>
        <v>7</v>
      </c>
      <c r="F62" s="18">
        <v>9</v>
      </c>
      <c r="G62" s="18">
        <v>2</v>
      </c>
      <c r="H62" s="16">
        <f t="shared" si="14"/>
        <v>0.2222222222222222</v>
      </c>
      <c r="I62" s="18">
        <v>4</v>
      </c>
      <c r="J62" s="18">
        <v>3</v>
      </c>
      <c r="K62" s="16">
        <f t="shared" si="12"/>
        <v>0.75</v>
      </c>
      <c r="L62" s="18">
        <v>5</v>
      </c>
      <c r="M62" s="18">
        <v>0</v>
      </c>
      <c r="N62" s="16">
        <f t="shared" si="13"/>
        <v>0</v>
      </c>
      <c r="O62" s="18">
        <v>12</v>
      </c>
      <c r="P62" s="18">
        <v>2</v>
      </c>
      <c r="Q62" s="16">
        <v>0.16666666666666666</v>
      </c>
    </row>
    <row r="63" spans="1:17" ht="15" customHeight="1">
      <c r="A63" s="1">
        <f t="shared" si="7"/>
        <v>61</v>
      </c>
      <c r="B63" s="21" t="s">
        <v>72</v>
      </c>
      <c r="C63" s="16">
        <f t="shared" si="8"/>
        <v>0.2037037037037037</v>
      </c>
      <c r="D63" s="17">
        <f t="shared" si="9"/>
        <v>54</v>
      </c>
      <c r="E63" s="18">
        <f t="shared" si="10"/>
        <v>11</v>
      </c>
      <c r="F63" s="18">
        <v>11</v>
      </c>
      <c r="G63" s="18">
        <v>2</v>
      </c>
      <c r="H63" s="16">
        <f t="shared" si="14"/>
        <v>0.18181818181818182</v>
      </c>
      <c r="I63" s="18">
        <v>10</v>
      </c>
      <c r="J63" s="18">
        <v>2</v>
      </c>
      <c r="K63" s="16">
        <f t="shared" si="12"/>
        <v>0.2</v>
      </c>
      <c r="L63" s="18">
        <v>15</v>
      </c>
      <c r="M63" s="18">
        <v>4</v>
      </c>
      <c r="N63" s="16">
        <f t="shared" si="13"/>
        <v>0.26666666666666666</v>
      </c>
      <c r="O63" s="18">
        <v>18</v>
      </c>
      <c r="P63" s="18">
        <v>3</v>
      </c>
      <c r="Q63" s="16">
        <v>0.16666666666666666</v>
      </c>
    </row>
    <row r="64" spans="1:17" ht="15" customHeight="1">
      <c r="A64" s="1">
        <f t="shared" si="7"/>
        <v>62</v>
      </c>
      <c r="B64" s="21" t="s">
        <v>73</v>
      </c>
      <c r="C64" s="16">
        <f t="shared" si="8"/>
        <v>0.19148936170212766</v>
      </c>
      <c r="D64" s="17">
        <f t="shared" si="9"/>
        <v>47</v>
      </c>
      <c r="E64" s="18">
        <f t="shared" si="10"/>
        <v>9</v>
      </c>
      <c r="F64" s="18">
        <v>12</v>
      </c>
      <c r="G64" s="18">
        <v>5</v>
      </c>
      <c r="H64" s="16">
        <f t="shared" si="14"/>
        <v>0.4166666666666667</v>
      </c>
      <c r="I64" s="18">
        <v>9</v>
      </c>
      <c r="J64" s="18">
        <v>1</v>
      </c>
      <c r="K64" s="16">
        <f t="shared" si="12"/>
        <v>0.1111111111111111</v>
      </c>
      <c r="L64" s="18">
        <v>15</v>
      </c>
      <c r="M64" s="18">
        <v>2</v>
      </c>
      <c r="N64" s="16">
        <f t="shared" si="13"/>
        <v>0.13333333333333333</v>
      </c>
      <c r="O64" s="18">
        <v>11</v>
      </c>
      <c r="P64" s="18">
        <v>1</v>
      </c>
      <c r="Q64" s="16">
        <v>0.09090909090909091</v>
      </c>
    </row>
    <row r="65" spans="1:17" ht="15" customHeight="1">
      <c r="A65" s="1">
        <f t="shared" si="7"/>
        <v>63</v>
      </c>
      <c r="B65" s="15" t="s">
        <v>74</v>
      </c>
      <c r="C65" s="16">
        <f t="shared" si="8"/>
        <v>0.16129032258064516</v>
      </c>
      <c r="D65" s="17">
        <f t="shared" si="9"/>
        <v>31</v>
      </c>
      <c r="E65" s="18">
        <f t="shared" si="10"/>
        <v>5</v>
      </c>
      <c r="F65" s="18">
        <v>6</v>
      </c>
      <c r="G65" s="18">
        <v>1</v>
      </c>
      <c r="H65" s="16">
        <f t="shared" si="14"/>
        <v>0.16666666666666666</v>
      </c>
      <c r="I65" s="18">
        <v>7</v>
      </c>
      <c r="J65" s="18">
        <v>0</v>
      </c>
      <c r="K65" s="16">
        <f t="shared" si="12"/>
        <v>0</v>
      </c>
      <c r="L65" s="18">
        <v>8</v>
      </c>
      <c r="M65" s="18">
        <v>2</v>
      </c>
      <c r="N65" s="16">
        <f t="shared" si="13"/>
        <v>0.25</v>
      </c>
      <c r="O65" s="18">
        <v>10</v>
      </c>
      <c r="P65" s="18">
        <v>2</v>
      </c>
      <c r="Q65" s="16">
        <v>0.2</v>
      </c>
    </row>
    <row r="66" spans="1:17" ht="15" customHeight="1">
      <c r="A66" s="1">
        <f t="shared" si="7"/>
        <v>64</v>
      </c>
      <c r="B66" s="21" t="s">
        <v>75</v>
      </c>
      <c r="C66" s="16">
        <f t="shared" si="8"/>
        <v>0.11764705882352941</v>
      </c>
      <c r="D66" s="17">
        <f t="shared" si="9"/>
        <v>17</v>
      </c>
      <c r="E66" s="18">
        <f t="shared" si="10"/>
        <v>2</v>
      </c>
      <c r="F66" s="18">
        <v>4</v>
      </c>
      <c r="G66" s="18">
        <v>0</v>
      </c>
      <c r="H66" s="16">
        <f t="shared" si="14"/>
        <v>0</v>
      </c>
      <c r="I66" s="18">
        <v>1</v>
      </c>
      <c r="J66" s="18">
        <v>1</v>
      </c>
      <c r="K66" s="16">
        <f t="shared" si="12"/>
        <v>1</v>
      </c>
      <c r="L66" s="18">
        <v>10</v>
      </c>
      <c r="M66" s="18">
        <v>1</v>
      </c>
      <c r="N66" s="16">
        <f t="shared" si="13"/>
        <v>0.1</v>
      </c>
      <c r="O66" s="18">
        <v>2</v>
      </c>
      <c r="P66" s="18">
        <v>0</v>
      </c>
      <c r="Q66" s="16">
        <v>0</v>
      </c>
    </row>
    <row r="67" spans="1:17" ht="15" customHeight="1">
      <c r="A67" s="1">
        <f aca="true" t="shared" si="15" ref="A67:A75">A66+1</f>
        <v>65</v>
      </c>
      <c r="B67" s="21" t="s">
        <v>76</v>
      </c>
      <c r="C67" s="16">
        <f>E67/D67</f>
        <v>0.10256410256410256</v>
      </c>
      <c r="D67" s="17">
        <f aca="true" t="shared" si="16" ref="D67:D75">F67+I67+L67+O67</f>
        <v>39</v>
      </c>
      <c r="E67" s="18">
        <f aca="true" t="shared" si="17" ref="E67:E75">G67+J67+M67+P67</f>
        <v>4</v>
      </c>
      <c r="F67" s="18">
        <v>6</v>
      </c>
      <c r="G67" s="18">
        <v>1</v>
      </c>
      <c r="H67" s="16">
        <f t="shared" si="14"/>
        <v>0.16666666666666666</v>
      </c>
      <c r="I67" s="18">
        <v>12</v>
      </c>
      <c r="J67" s="18">
        <v>0</v>
      </c>
      <c r="K67" s="16">
        <f t="shared" si="12"/>
        <v>0</v>
      </c>
      <c r="L67" s="18">
        <v>11</v>
      </c>
      <c r="M67" s="18">
        <v>2</v>
      </c>
      <c r="N67" s="16">
        <f t="shared" si="13"/>
        <v>0.18181818181818182</v>
      </c>
      <c r="O67" s="18">
        <v>10</v>
      </c>
      <c r="P67" s="18">
        <v>1</v>
      </c>
      <c r="Q67" s="16">
        <v>0.1</v>
      </c>
    </row>
    <row r="68" spans="1:17" ht="15" customHeight="1">
      <c r="A68" s="1">
        <f t="shared" si="15"/>
        <v>66</v>
      </c>
      <c r="B68" s="15" t="s">
        <v>77</v>
      </c>
      <c r="C68" s="16">
        <f>E68/D68</f>
        <v>0.07692307692307693</v>
      </c>
      <c r="D68" s="17">
        <f t="shared" si="16"/>
        <v>13</v>
      </c>
      <c r="E68" s="18">
        <f t="shared" si="17"/>
        <v>1</v>
      </c>
      <c r="F68" s="18">
        <v>4</v>
      </c>
      <c r="G68" s="18">
        <v>0</v>
      </c>
      <c r="H68" s="16">
        <f t="shared" si="14"/>
        <v>0</v>
      </c>
      <c r="I68" s="18">
        <v>1</v>
      </c>
      <c r="J68" s="18">
        <v>0</v>
      </c>
      <c r="K68" s="16">
        <f t="shared" si="12"/>
        <v>0</v>
      </c>
      <c r="L68" s="18">
        <v>3</v>
      </c>
      <c r="M68" s="18">
        <v>0</v>
      </c>
      <c r="N68" s="16">
        <f t="shared" si="13"/>
        <v>0</v>
      </c>
      <c r="O68" s="18">
        <v>5</v>
      </c>
      <c r="P68" s="18">
        <v>1</v>
      </c>
      <c r="Q68" s="16">
        <v>0.2</v>
      </c>
    </row>
    <row r="69" spans="1:17" ht="15" customHeight="1">
      <c r="A69" s="1">
        <f t="shared" si="15"/>
        <v>67</v>
      </c>
      <c r="B69" s="15" t="s">
        <v>78</v>
      </c>
      <c r="C69" s="16">
        <f>E69/D69</f>
        <v>0</v>
      </c>
      <c r="D69" s="17">
        <f t="shared" si="16"/>
        <v>6</v>
      </c>
      <c r="E69" s="18">
        <f t="shared" si="17"/>
        <v>0</v>
      </c>
      <c r="F69" s="18">
        <v>0</v>
      </c>
      <c r="G69" s="18">
        <v>0</v>
      </c>
      <c r="H69" s="16">
        <v>0</v>
      </c>
      <c r="I69" s="18">
        <v>3</v>
      </c>
      <c r="J69" s="18">
        <v>0</v>
      </c>
      <c r="K69" s="16">
        <f t="shared" si="12"/>
        <v>0</v>
      </c>
      <c r="L69" s="18">
        <v>2</v>
      </c>
      <c r="M69" s="18">
        <v>0</v>
      </c>
      <c r="N69" s="16">
        <f>M69/L69</f>
        <v>0</v>
      </c>
      <c r="O69" s="18">
        <v>1</v>
      </c>
      <c r="P69" s="18">
        <v>0</v>
      </c>
      <c r="Q69" s="16">
        <v>0</v>
      </c>
    </row>
    <row r="70" spans="1:17" ht="15" customHeight="1">
      <c r="A70" s="1">
        <f t="shared" si="15"/>
        <v>68</v>
      </c>
      <c r="B70" s="29" t="s">
        <v>79</v>
      </c>
      <c r="C70" s="16">
        <f>E70/D70</f>
        <v>0</v>
      </c>
      <c r="D70" s="17">
        <f t="shared" si="16"/>
        <v>3</v>
      </c>
      <c r="E70" s="18">
        <f t="shared" si="17"/>
        <v>0</v>
      </c>
      <c r="F70" s="18">
        <v>0</v>
      </c>
      <c r="G70" s="18">
        <v>0</v>
      </c>
      <c r="H70" s="16">
        <v>0</v>
      </c>
      <c r="I70" s="18">
        <v>0</v>
      </c>
      <c r="J70" s="18">
        <v>0</v>
      </c>
      <c r="K70" s="16">
        <v>0</v>
      </c>
      <c r="L70" s="18">
        <v>0</v>
      </c>
      <c r="M70" s="18">
        <v>0</v>
      </c>
      <c r="N70" s="16">
        <v>0</v>
      </c>
      <c r="O70" s="18">
        <v>3</v>
      </c>
      <c r="P70" s="18">
        <v>0</v>
      </c>
      <c r="Q70" s="16">
        <v>0</v>
      </c>
    </row>
    <row r="71" spans="1:17" ht="15" customHeight="1">
      <c r="A71" s="1">
        <f t="shared" si="15"/>
        <v>69</v>
      </c>
      <c r="B71" s="15" t="s">
        <v>80</v>
      </c>
      <c r="C71" s="16">
        <f>E71/D71</f>
        <v>0</v>
      </c>
      <c r="D71" s="17">
        <f t="shared" si="16"/>
        <v>3</v>
      </c>
      <c r="E71" s="18">
        <f t="shared" si="17"/>
        <v>0</v>
      </c>
      <c r="F71" s="18">
        <v>1</v>
      </c>
      <c r="G71" s="18">
        <v>0</v>
      </c>
      <c r="H71" s="16">
        <f>G71/F71</f>
        <v>0</v>
      </c>
      <c r="I71" s="18">
        <v>1</v>
      </c>
      <c r="J71" s="18">
        <v>0</v>
      </c>
      <c r="K71" s="16">
        <f>J71/I71</f>
        <v>0</v>
      </c>
      <c r="L71" s="18">
        <v>0</v>
      </c>
      <c r="M71" s="18">
        <v>0</v>
      </c>
      <c r="N71" s="16">
        <v>0</v>
      </c>
      <c r="O71" s="18">
        <v>1</v>
      </c>
      <c r="P71" s="18">
        <v>0</v>
      </c>
      <c r="Q71" s="16">
        <v>0</v>
      </c>
    </row>
    <row r="72" spans="1:17" ht="15" customHeight="1">
      <c r="A72" s="1">
        <f t="shared" si="15"/>
        <v>70</v>
      </c>
      <c r="B72" s="15" t="s">
        <v>81</v>
      </c>
      <c r="C72" s="16">
        <f>E72/D72</f>
        <v>0</v>
      </c>
      <c r="D72" s="17">
        <f t="shared" si="16"/>
        <v>4</v>
      </c>
      <c r="E72" s="18">
        <f t="shared" si="17"/>
        <v>0</v>
      </c>
      <c r="F72" s="18">
        <v>2</v>
      </c>
      <c r="G72" s="18">
        <v>0</v>
      </c>
      <c r="H72" s="16">
        <f>G72/F72</f>
        <v>0</v>
      </c>
      <c r="I72" s="18">
        <v>1</v>
      </c>
      <c r="J72" s="18">
        <v>0</v>
      </c>
      <c r="K72" s="16">
        <f>J72/I72</f>
        <v>0</v>
      </c>
      <c r="L72" s="18">
        <v>0</v>
      </c>
      <c r="M72" s="18">
        <v>0</v>
      </c>
      <c r="N72" s="16">
        <v>0</v>
      </c>
      <c r="O72" s="18">
        <v>1</v>
      </c>
      <c r="P72" s="18">
        <v>0</v>
      </c>
      <c r="Q72" s="16">
        <v>0</v>
      </c>
    </row>
    <row r="73" spans="1:17" ht="15" customHeight="1">
      <c r="A73" s="1">
        <f t="shared" si="15"/>
        <v>71</v>
      </c>
      <c r="B73" s="15" t="s">
        <v>82</v>
      </c>
      <c r="C73" s="16">
        <f>E73/D73</f>
        <v>0</v>
      </c>
      <c r="D73" s="17">
        <f t="shared" si="16"/>
        <v>3</v>
      </c>
      <c r="E73" s="18">
        <f t="shared" si="17"/>
        <v>0</v>
      </c>
      <c r="F73" s="18">
        <v>0</v>
      </c>
      <c r="G73" s="18">
        <v>0</v>
      </c>
      <c r="H73" s="16">
        <v>0</v>
      </c>
      <c r="I73" s="18">
        <v>0</v>
      </c>
      <c r="J73" s="18">
        <v>0</v>
      </c>
      <c r="K73" s="16">
        <v>0</v>
      </c>
      <c r="L73" s="18">
        <v>1</v>
      </c>
      <c r="M73" s="18">
        <v>0</v>
      </c>
      <c r="N73" s="16">
        <f>M73/L73</f>
        <v>0</v>
      </c>
      <c r="O73" s="18">
        <v>2</v>
      </c>
      <c r="P73" s="18">
        <v>0</v>
      </c>
      <c r="Q73" s="16">
        <v>0</v>
      </c>
    </row>
    <row r="74" spans="1:17" ht="15" customHeight="1">
      <c r="A74" s="1">
        <f t="shared" si="15"/>
        <v>72</v>
      </c>
      <c r="B74" s="15" t="s">
        <v>83</v>
      </c>
      <c r="C74" s="16">
        <f>E74/D74</f>
        <v>0</v>
      </c>
      <c r="D74" s="17">
        <f t="shared" si="16"/>
        <v>3</v>
      </c>
      <c r="E74" s="18">
        <f t="shared" si="17"/>
        <v>0</v>
      </c>
      <c r="F74" s="18">
        <v>0</v>
      </c>
      <c r="G74" s="18">
        <v>0</v>
      </c>
      <c r="H74" s="16">
        <v>0</v>
      </c>
      <c r="I74" s="18">
        <v>0</v>
      </c>
      <c r="J74" s="18">
        <v>0</v>
      </c>
      <c r="K74" s="16">
        <v>0</v>
      </c>
      <c r="L74" s="18">
        <v>2</v>
      </c>
      <c r="M74" s="18">
        <v>0</v>
      </c>
      <c r="N74" s="16">
        <f>M74/L74</f>
        <v>0</v>
      </c>
      <c r="O74" s="18">
        <v>1</v>
      </c>
      <c r="P74" s="18">
        <v>0</v>
      </c>
      <c r="Q74" s="16">
        <v>0</v>
      </c>
    </row>
    <row r="75" spans="1:17" ht="15" customHeight="1">
      <c r="A75" s="1">
        <f t="shared" si="15"/>
        <v>73</v>
      </c>
      <c r="B75" s="15" t="s">
        <v>84</v>
      </c>
      <c r="C75" s="16">
        <f>E75/D75</f>
        <v>0</v>
      </c>
      <c r="D75" s="17">
        <f t="shared" si="16"/>
        <v>1</v>
      </c>
      <c r="E75" s="18">
        <f t="shared" si="17"/>
        <v>0</v>
      </c>
      <c r="F75" s="18">
        <v>0</v>
      </c>
      <c r="G75" s="18">
        <v>0</v>
      </c>
      <c r="H75" s="16">
        <v>0</v>
      </c>
      <c r="I75" s="18">
        <v>1</v>
      </c>
      <c r="J75" s="18">
        <v>0</v>
      </c>
      <c r="K75" s="16">
        <f>J75/I75</f>
        <v>0</v>
      </c>
      <c r="L75" s="18">
        <v>0</v>
      </c>
      <c r="M75" s="18">
        <v>0</v>
      </c>
      <c r="N75" s="16">
        <v>0</v>
      </c>
      <c r="O75" s="18">
        <v>0</v>
      </c>
      <c r="P75" s="18">
        <v>0</v>
      </c>
      <c r="Q75" s="16">
        <v>0</v>
      </c>
    </row>
    <row r="76" spans="3:17" ht="15">
      <c r="C76" s="30">
        <f>E76/D76</f>
        <v>0.49352456384458954</v>
      </c>
      <c r="D76" s="31">
        <f>SUM(D3:D75)</f>
        <v>9343</v>
      </c>
      <c r="E76" s="31">
        <f>SUM(E3:E75)</f>
        <v>4611</v>
      </c>
      <c r="F76" s="31">
        <f>SUM(F3:F75)</f>
        <v>1660</v>
      </c>
      <c r="G76" s="31">
        <f>SUM(G3:G75)</f>
        <v>763</v>
      </c>
      <c r="H76" s="31"/>
      <c r="I76" s="31">
        <f>SUM(I3:I75)</f>
        <v>2191</v>
      </c>
      <c r="J76" s="31">
        <f>SUM(J3:J75)</f>
        <v>1144</v>
      </c>
      <c r="L76" s="31">
        <f>SUM(L3:L75)</f>
        <v>2732</v>
      </c>
      <c r="M76" s="31">
        <f>SUM(M3:M75)</f>
        <v>1409</v>
      </c>
      <c r="N76" s="32"/>
      <c r="O76" s="31">
        <f>SUM(O3:O75)</f>
        <v>2760</v>
      </c>
      <c r="P76" s="31">
        <f>SUM(P3:P75)</f>
        <v>1295</v>
      </c>
      <c r="Q76" s="32"/>
    </row>
    <row r="77" spans="2:16" ht="15.75">
      <c r="B77" s="33" t="s">
        <v>85</v>
      </c>
      <c r="E77" s="34">
        <f>E76/D76</f>
        <v>0.49352456384458954</v>
      </c>
      <c r="G77" s="34">
        <f>G76/F76</f>
        <v>0.45963855421686745</v>
      </c>
      <c r="H77" s="34"/>
      <c r="I77" s="35"/>
      <c r="J77" s="34">
        <f>J76/I76</f>
        <v>0.5221360109539023</v>
      </c>
      <c r="K77" s="34"/>
      <c r="L77" s="35"/>
      <c r="M77" s="34">
        <f>M76/L76</f>
        <v>0.5157393850658858</v>
      </c>
      <c r="N77" s="33"/>
      <c r="O77" s="35"/>
      <c r="P77" s="34">
        <f>P76/O76</f>
        <v>0.4692028985507246</v>
      </c>
    </row>
    <row r="78" spans="9:13" ht="15">
      <c r="I78" s="32"/>
      <c r="J78" s="36"/>
      <c r="K78" s="36"/>
      <c r="L78" s="32"/>
      <c r="M78" s="36"/>
    </row>
    <row r="79" spans="4:16" ht="15">
      <c r="D79" s="31">
        <f>D76-D5-D7</f>
        <v>6820</v>
      </c>
      <c r="E79" s="31">
        <f>E76-E5-E7</f>
        <v>2944</v>
      </c>
      <c r="F79" s="31">
        <f>F76-F5-F7</f>
        <v>1280</v>
      </c>
      <c r="G79" s="31">
        <f>G76-G5-G7</f>
        <v>525</v>
      </c>
      <c r="I79" s="31">
        <f>I76-I5-I6</f>
        <v>1731</v>
      </c>
      <c r="J79" s="31">
        <f>J76-J5-J6</f>
        <v>793</v>
      </c>
      <c r="K79" s="36"/>
      <c r="L79" s="31">
        <f>L76-L5-L6</f>
        <v>2431</v>
      </c>
      <c r="M79" s="31">
        <f>M76-M5-M6</f>
        <v>1204</v>
      </c>
      <c r="O79" s="31">
        <f>O76-O5-O7</f>
        <v>2143</v>
      </c>
      <c r="P79" s="31">
        <f>P76-P5-P7</f>
        <v>922</v>
      </c>
    </row>
    <row r="80" spans="2:16" ht="15.75">
      <c r="B80" s="33" t="s">
        <v>86</v>
      </c>
      <c r="E80" s="34">
        <f>E79/D79</f>
        <v>0.43167155425219944</v>
      </c>
      <c r="G80" s="34">
        <f>G79/F79</f>
        <v>0.41015625</v>
      </c>
      <c r="I80" s="32"/>
      <c r="J80" s="34">
        <f>J79/I79</f>
        <v>0.4581166955517042</v>
      </c>
      <c r="K80" s="37"/>
      <c r="L80" s="35"/>
      <c r="M80" s="34">
        <f>M79/L79</f>
        <v>0.49526943644590704</v>
      </c>
      <c r="N80" s="33"/>
      <c r="O80" s="33"/>
      <c r="P80" s="34">
        <f>P79/O79</f>
        <v>0.430237984134391</v>
      </c>
    </row>
    <row r="81" spans="9:12" ht="15">
      <c r="I81" s="32"/>
      <c r="J81" s="36"/>
      <c r="K81" s="36"/>
      <c r="L81" s="32"/>
    </row>
    <row r="82" spans="9:12" ht="15">
      <c r="I82" s="32"/>
      <c r="J82" s="36"/>
      <c r="K82" s="36"/>
      <c r="L82" s="32"/>
    </row>
    <row r="83" spans="9:12" ht="15">
      <c r="I83" s="32"/>
      <c r="J83" s="36"/>
      <c r="K83" s="36"/>
      <c r="L83" s="32"/>
    </row>
    <row r="84" spans="9:12" ht="15">
      <c r="I84" s="32"/>
      <c r="J84" s="36"/>
      <c r="K84" s="36"/>
      <c r="L84" s="32"/>
    </row>
    <row r="85" spans="9:12" ht="15">
      <c r="I85" s="32"/>
      <c r="J85" s="36"/>
      <c r="K85" s="36"/>
      <c r="L85" s="32"/>
    </row>
    <row r="86" spans="9:12" ht="15">
      <c r="I86" s="32"/>
      <c r="J86" s="36"/>
      <c r="K86" s="36"/>
      <c r="L86" s="32"/>
    </row>
    <row r="87" spans="9:12" ht="15">
      <c r="I87" s="32"/>
      <c r="J87" s="36"/>
      <c r="K87" s="36"/>
      <c r="L87" s="32"/>
    </row>
    <row r="88" spans="9:12" ht="15">
      <c r="I88" s="32"/>
      <c r="J88" s="36"/>
      <c r="K88" s="36"/>
      <c r="L88" s="32"/>
    </row>
  </sheetData>
  <mergeCells count="5">
    <mergeCell ref="O1:P1"/>
    <mergeCell ref="L1:M1"/>
    <mergeCell ref="I1:J1"/>
    <mergeCell ref="B1:B2"/>
    <mergeCell ref="F1:G1"/>
  </mergeCells>
  <printOptions/>
  <pageMargins left="0.75" right="0.49" top="0.75" bottom="0.47" header="0.18" footer="0.34"/>
  <pageSetup fitToHeight="1" fitToWidth="1" horizontalDpi="600" verticalDpi="600" orientation="portrait" scale="43" r:id="rId1"/>
  <headerFooter alignWithMargins="0">
    <oddHeader>&amp;C&amp;"Arial,Bold"&amp;16TEXAS
UNIFORM CPA EXAM
PASS RATE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</dc:creator>
  <cp:keywords/>
  <dc:description/>
  <cp:lastModifiedBy>admin1</cp:lastModifiedBy>
  <dcterms:created xsi:type="dcterms:W3CDTF">2007-05-16T14:01:39Z</dcterms:created>
  <dcterms:modified xsi:type="dcterms:W3CDTF">2007-05-16T14:02:33Z</dcterms:modified>
  <cp:category/>
  <cp:version/>
  <cp:contentType/>
  <cp:contentStatus/>
</cp:coreProperties>
</file>